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<sst xmlns="http://schemas.openxmlformats.org/spreadsheetml/2006/main" count="294" uniqueCount="153">
  <si>
    <r>
      <rPr>
        <u/>
        <sz val="16"/>
        <color theme="1"/>
        <rFont val="黑体"/>
        <charset val="134"/>
      </rPr>
      <t xml:space="preserve">  美术与设计 </t>
    </r>
    <r>
      <rPr>
        <sz val="16"/>
        <color theme="1"/>
        <rFont val="黑体"/>
        <charset val="134"/>
      </rPr>
      <t>学院2026届推免综合分排名公示</t>
    </r>
  </si>
  <si>
    <t>序号</t>
  </si>
  <si>
    <t>学号</t>
  </si>
  <si>
    <t>姓名</t>
  </si>
  <si>
    <t>班级（方向）</t>
  </si>
  <si>
    <t>CET4成绩</t>
  </si>
  <si>
    <t>CET6成绩</t>
  </si>
  <si>
    <t>其它语种成绩</t>
  </si>
  <si>
    <t>平均学分绩点</t>
  </si>
  <si>
    <t>平均学分绩点班级排名</t>
  </si>
  <si>
    <t>学业成绩</t>
  </si>
  <si>
    <t>全面发展指标成绩</t>
  </si>
  <si>
    <t>本班级（方向）人数</t>
  </si>
  <si>
    <t>受法律、行政处罚或学校纪律处分情况</t>
  </si>
  <si>
    <t>前六学期补考或重新学习情况</t>
  </si>
  <si>
    <t>是否有不及格课程</t>
  </si>
  <si>
    <t>综合分</t>
  </si>
  <si>
    <t>综合分排名</t>
  </si>
  <si>
    <t>备注</t>
  </si>
  <si>
    <t>202221271003</t>
  </si>
  <si>
    <t>张筱筱</t>
  </si>
  <si>
    <t>动画2211</t>
  </si>
  <si>
    <t>497</t>
  </si>
  <si>
    <t>403</t>
  </si>
  <si>
    <t>4.2</t>
  </si>
  <si>
    <t>1</t>
  </si>
  <si>
    <t>42</t>
  </si>
  <si>
    <t>33</t>
  </si>
  <si>
    <t>无</t>
  </si>
  <si>
    <t>否</t>
  </si>
  <si>
    <t>202221271019</t>
  </si>
  <si>
    <t>周昱佳</t>
  </si>
  <si>
    <t>425</t>
  </si>
  <si>
    <t>319</t>
  </si>
  <si>
    <t>4.18</t>
  </si>
  <si>
    <t>2</t>
  </si>
  <si>
    <t>37</t>
  </si>
  <si>
    <t>202221271002</t>
  </si>
  <si>
    <t>郭润瑶</t>
  </si>
  <si>
    <t>435</t>
  </si>
  <si>
    <t>4.02</t>
  </si>
  <si>
    <t>5</t>
  </si>
  <si>
    <t>24</t>
  </si>
  <si>
    <t>202221271004</t>
  </si>
  <si>
    <t>方佳颖</t>
  </si>
  <si>
    <t>487</t>
  </si>
  <si>
    <t>3.9</t>
  </si>
  <si>
    <t>8</t>
  </si>
  <si>
    <t>9</t>
  </si>
  <si>
    <t>202221271016</t>
  </si>
  <si>
    <t>陈思颖</t>
  </si>
  <si>
    <t>439</t>
  </si>
  <si>
    <t>395</t>
  </si>
  <si>
    <t>3.84</t>
  </si>
  <si>
    <t>10</t>
  </si>
  <si>
    <t>4</t>
  </si>
  <si>
    <t>202221273014</t>
  </si>
  <si>
    <t>戚艺瑞</t>
  </si>
  <si>
    <t>视传2211</t>
  </si>
  <si>
    <t>450</t>
  </si>
  <si>
    <t>275</t>
  </si>
  <si>
    <t>4.08</t>
  </si>
  <si>
    <t>29</t>
  </si>
  <si>
    <t>202221273008</t>
  </si>
  <si>
    <t>陈旸熠</t>
  </si>
  <si>
    <t>498</t>
  </si>
  <si>
    <t/>
  </si>
  <si>
    <t>4.01</t>
  </si>
  <si>
    <t>16</t>
  </si>
  <si>
    <t>202221273022</t>
  </si>
  <si>
    <t>徐家兴</t>
  </si>
  <si>
    <t>3.83</t>
  </si>
  <si>
    <t>25</t>
  </si>
  <si>
    <t>202221272037</t>
  </si>
  <si>
    <t>陈梦凌</t>
  </si>
  <si>
    <t>美术学（中国画）</t>
  </si>
  <si>
    <t>478</t>
  </si>
  <si>
    <t>457</t>
  </si>
  <si>
    <t>4.17</t>
  </si>
  <si>
    <t>78</t>
  </si>
  <si>
    <t>21</t>
  </si>
  <si>
    <t>202221272017</t>
  </si>
  <si>
    <t>刘格芯</t>
  </si>
  <si>
    <t>432</t>
  </si>
  <si>
    <t>340</t>
  </si>
  <si>
    <t>4.15</t>
  </si>
  <si>
    <t>60</t>
  </si>
  <si>
    <t>202221272009</t>
  </si>
  <si>
    <t>李思盈</t>
  </si>
  <si>
    <t>419</t>
  </si>
  <si>
    <t>202221272022</t>
  </si>
  <si>
    <t>占诗敏</t>
  </si>
  <si>
    <t>美术学（艺管）</t>
  </si>
  <si>
    <t>483</t>
  </si>
  <si>
    <t>384</t>
  </si>
  <si>
    <t>4.23</t>
  </si>
  <si>
    <t>34</t>
  </si>
  <si>
    <t>20</t>
  </si>
  <si>
    <t>202221272008</t>
  </si>
  <si>
    <t>康苡晨</t>
  </si>
  <si>
    <t>496</t>
  </si>
  <si>
    <t>349</t>
  </si>
  <si>
    <t>46</t>
  </si>
  <si>
    <t>202221272020</t>
  </si>
  <si>
    <t>高雨欣</t>
  </si>
  <si>
    <t>421</t>
  </si>
  <si>
    <t>3.94</t>
  </si>
  <si>
    <t>18</t>
  </si>
  <si>
    <t>202221272039</t>
  </si>
  <si>
    <t>杨芝仪</t>
  </si>
  <si>
    <t>美术学（油画）</t>
  </si>
  <si>
    <t>402</t>
  </si>
  <si>
    <t>0</t>
  </si>
  <si>
    <t>202221272019</t>
  </si>
  <si>
    <t>王雨诺</t>
  </si>
  <si>
    <t>286</t>
  </si>
  <si>
    <t>3.97</t>
  </si>
  <si>
    <t>3</t>
  </si>
  <si>
    <t>是</t>
  </si>
  <si>
    <t>体质健康测试(2)未通过、体质健康测试(3)未通过</t>
  </si>
  <si>
    <t>202221274045</t>
  </si>
  <si>
    <t>袁和</t>
  </si>
  <si>
    <t>环艺2212</t>
  </si>
  <si>
    <t>414</t>
  </si>
  <si>
    <t>3.73</t>
  </si>
  <si>
    <t>28</t>
  </si>
  <si>
    <t>202221274017</t>
  </si>
  <si>
    <t>张梓若</t>
  </si>
  <si>
    <t>环艺2211</t>
  </si>
  <si>
    <t>400</t>
  </si>
  <si>
    <t>4.09</t>
  </si>
  <si>
    <t>48</t>
  </si>
  <si>
    <t>202221274002</t>
  </si>
  <si>
    <t>龙灵泉</t>
  </si>
  <si>
    <t>3.81</t>
  </si>
  <si>
    <t>202221274036</t>
  </si>
  <si>
    <t>郑心琦</t>
  </si>
  <si>
    <t>347</t>
  </si>
  <si>
    <t>3.85</t>
  </si>
  <si>
    <t>202221274015</t>
  </si>
  <si>
    <t>郭茹玉</t>
  </si>
  <si>
    <t>417</t>
  </si>
  <si>
    <t>3.88</t>
  </si>
  <si>
    <t>12</t>
  </si>
  <si>
    <t>202221274014</t>
  </si>
  <si>
    <t>冯佳蓥</t>
  </si>
  <si>
    <t>202221274005</t>
  </si>
  <si>
    <t>周炫秀</t>
  </si>
  <si>
    <t>456</t>
  </si>
  <si>
    <t>3.82</t>
  </si>
  <si>
    <t>7</t>
  </si>
  <si>
    <t>11</t>
  </si>
  <si>
    <t>学院推免生遴选工作小组组长（签字）：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</si>
</sst>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u/>
      <sz val="16"/>
      <color theme="1"/>
      <name val="黑体"/>
      <charset val="134"/>
    </font>
    <font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</cellStyleXfs>
  <cellXfs count="34">
    <xf numFmtId="0" fontId="0" fillId="0" borderId="0" xfId="0"/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vertical="center" wrapText="1"/>
    </xf>
    <xf numFmtId="0" fontId="0" fillId="0" borderId="0" xfId="0" applyNumberForma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right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left" vertical="center" wrapText="1"/>
    </xf>
    <xf numFmtId="0" fontId="8" fillId="0" borderId="0" xfId="0" applyNumberFormat="1" applyFont="1" applyFill="1" applyAlignment="1">
      <alignment horizontal="right" vertical="center"/>
    </xf>
    <xf numFmtId="0" fontId="5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27"/>
  <sheetViews>
    <sheetView tabSelected="1" zoomScale="75" zoomScaleNormal="75" workbookViewId="0">
      <selection activeCell="U22" sqref="U22"/>
    </sheetView>
  </sheetViews>
  <sheetFormatPr defaultColWidth="9" defaultRowHeight="14"/>
  <cols>
    <col min="1" max="1" width="6.83636363636364" style="1" customWidth="1"/>
    <col min="2" max="2" width="19" style="2" customWidth="1"/>
    <col min="3" max="3" width="15" style="1" customWidth="1"/>
    <col min="4" max="4" width="19.3363636363636" style="3" customWidth="1"/>
    <col min="5" max="5" width="8.5" style="2" customWidth="1"/>
    <col min="6" max="6" width="6.62727272727273" style="2" customWidth="1"/>
    <col min="7" max="7" width="5.33636363636364" style="2" customWidth="1"/>
    <col min="8" max="8" width="9.5" style="4" customWidth="1"/>
    <col min="9" max="9" width="10.7545454545455" style="4" customWidth="1"/>
    <col min="10" max="10" width="11.3727272727273" style="5" customWidth="1"/>
    <col min="11" max="12" width="11.3727272727273" style="4" customWidth="1"/>
    <col min="13" max="13" width="14.5" style="6" customWidth="1"/>
    <col min="14" max="14" width="16.8363636363636" style="6" customWidth="1"/>
    <col min="15" max="15" width="14.5" style="6" customWidth="1"/>
    <col min="16" max="18" width="17.8090909090909" style="6" customWidth="1"/>
    <col min="19" max="25" width="9" style="7"/>
    <col min="26" max="26" width="16.6272727272727" style="7" customWidth="1"/>
    <col min="27" max="27" width="16.8727272727273" style="7" customWidth="1"/>
    <col min="28" max="16384" width="9" style="7"/>
  </cols>
  <sheetData>
    <row r="1" ht="43.5" customHeight="1" spans="1:18">
      <c r="A1" s="8" t="s">
        <v>0</v>
      </c>
      <c r="B1" s="9"/>
      <c r="C1" s="9"/>
      <c r="D1" s="9"/>
      <c r="E1" s="9"/>
      <c r="F1" s="9"/>
      <c r="G1" s="9"/>
      <c r="H1" s="9"/>
      <c r="I1" s="9"/>
      <c r="J1" s="26"/>
      <c r="K1" s="9"/>
      <c r="L1" s="9"/>
      <c r="M1" s="9"/>
      <c r="N1" s="9"/>
      <c r="O1" s="9"/>
      <c r="P1" s="9"/>
      <c r="Q1" s="9"/>
      <c r="R1" s="9"/>
    </row>
    <row r="2" ht="30" customHeight="1" spans="1:18">
      <c r="A2" s="10" t="s">
        <v>1</v>
      </c>
      <c r="B2" s="11" t="s">
        <v>2</v>
      </c>
      <c r="C2" s="10" t="s">
        <v>3</v>
      </c>
      <c r="D2" s="10" t="s">
        <v>4</v>
      </c>
      <c r="E2" s="12" t="s">
        <v>5</v>
      </c>
      <c r="F2" s="12" t="s">
        <v>6</v>
      </c>
      <c r="G2" s="12" t="s">
        <v>7</v>
      </c>
      <c r="H2" s="13" t="s">
        <v>8</v>
      </c>
      <c r="I2" s="13" t="s">
        <v>9</v>
      </c>
      <c r="J2" s="27" t="s">
        <v>10</v>
      </c>
      <c r="K2" s="13" t="s">
        <v>11</v>
      </c>
      <c r="L2" s="13" t="s">
        <v>12</v>
      </c>
      <c r="M2" s="28" t="s">
        <v>13</v>
      </c>
      <c r="N2" s="28" t="s">
        <v>14</v>
      </c>
      <c r="O2" s="28" t="s">
        <v>15</v>
      </c>
      <c r="P2" s="28" t="s">
        <v>16</v>
      </c>
      <c r="Q2" s="28" t="s">
        <v>17</v>
      </c>
      <c r="R2" s="28" t="s">
        <v>18</v>
      </c>
    </row>
    <row r="3" ht="30" customHeight="1" spans="1:18">
      <c r="A3" s="14">
        <v>1</v>
      </c>
      <c r="B3" s="15" t="s">
        <v>19</v>
      </c>
      <c r="C3" s="15" t="s">
        <v>20</v>
      </c>
      <c r="D3" s="15" t="s">
        <v>21</v>
      </c>
      <c r="E3" s="14" t="s">
        <v>22</v>
      </c>
      <c r="F3" s="14" t="s">
        <v>23</v>
      </c>
      <c r="G3" s="16"/>
      <c r="H3" s="14" t="s">
        <v>24</v>
      </c>
      <c r="I3" s="29" t="s">
        <v>25</v>
      </c>
      <c r="J3" s="30">
        <f>H3/$H$3*100</f>
        <v>100</v>
      </c>
      <c r="K3" s="29" t="s">
        <v>26</v>
      </c>
      <c r="L3" s="29" t="s">
        <v>27</v>
      </c>
      <c r="M3" s="31" t="s">
        <v>28</v>
      </c>
      <c r="N3" s="14" t="s">
        <v>28</v>
      </c>
      <c r="O3" s="14" t="s">
        <v>29</v>
      </c>
      <c r="P3" s="31">
        <f>J3*0.8+K3*0.2</f>
        <v>88.4</v>
      </c>
      <c r="Q3" s="31">
        <v>1</v>
      </c>
      <c r="R3" s="31"/>
    </row>
    <row r="4" ht="30" customHeight="1" spans="1:18">
      <c r="A4" s="14">
        <v>2</v>
      </c>
      <c r="B4" s="15" t="s">
        <v>30</v>
      </c>
      <c r="C4" s="15" t="s">
        <v>31</v>
      </c>
      <c r="D4" s="15" t="s">
        <v>21</v>
      </c>
      <c r="E4" s="14" t="s">
        <v>32</v>
      </c>
      <c r="F4" s="14" t="s">
        <v>33</v>
      </c>
      <c r="G4" s="16"/>
      <c r="H4" s="14" t="s">
        <v>34</v>
      </c>
      <c r="I4" s="29" t="s">
        <v>35</v>
      </c>
      <c r="J4" s="30">
        <f>H4/$H$3*100</f>
        <v>99.5238095238095</v>
      </c>
      <c r="K4" s="29" t="s">
        <v>36</v>
      </c>
      <c r="L4" s="29" t="s">
        <v>27</v>
      </c>
      <c r="M4" s="31" t="s">
        <v>28</v>
      </c>
      <c r="N4" s="14" t="s">
        <v>28</v>
      </c>
      <c r="O4" s="14" t="s">
        <v>29</v>
      </c>
      <c r="P4" s="31">
        <f t="shared" ref="P4:P25" si="0">J4*0.8+K4*0.2</f>
        <v>87.0190476190476</v>
      </c>
      <c r="Q4" s="31">
        <v>2</v>
      </c>
      <c r="R4" s="31"/>
    </row>
    <row r="5" ht="30" customHeight="1" spans="1:18">
      <c r="A5" s="14">
        <v>3</v>
      </c>
      <c r="B5" s="15" t="s">
        <v>37</v>
      </c>
      <c r="C5" s="15" t="s">
        <v>38</v>
      </c>
      <c r="D5" s="15" t="s">
        <v>21</v>
      </c>
      <c r="E5" s="14" t="s">
        <v>39</v>
      </c>
      <c r="F5" s="14"/>
      <c r="G5" s="17"/>
      <c r="H5" s="14" t="s">
        <v>40</v>
      </c>
      <c r="I5" s="29" t="s">
        <v>41</v>
      </c>
      <c r="J5" s="30">
        <f>H5/$H$3*100</f>
        <v>95.7142857142857</v>
      </c>
      <c r="K5" s="29" t="s">
        <v>42</v>
      </c>
      <c r="L5" s="29" t="s">
        <v>27</v>
      </c>
      <c r="M5" s="31" t="s">
        <v>28</v>
      </c>
      <c r="N5" s="14" t="s">
        <v>28</v>
      </c>
      <c r="O5" s="14" t="s">
        <v>29</v>
      </c>
      <c r="P5" s="31">
        <f t="shared" si="0"/>
        <v>81.3714285714286</v>
      </c>
      <c r="Q5" s="31">
        <v>3</v>
      </c>
      <c r="R5" s="29"/>
    </row>
    <row r="6" ht="30" customHeight="1" spans="1:18">
      <c r="A6" s="14">
        <v>4</v>
      </c>
      <c r="B6" s="15" t="s">
        <v>43</v>
      </c>
      <c r="C6" s="15" t="s">
        <v>44</v>
      </c>
      <c r="D6" s="15" t="s">
        <v>21</v>
      </c>
      <c r="E6" s="14" t="s">
        <v>45</v>
      </c>
      <c r="F6" s="14"/>
      <c r="G6" s="17"/>
      <c r="H6" s="14" t="s">
        <v>46</v>
      </c>
      <c r="I6" s="29" t="s">
        <v>47</v>
      </c>
      <c r="J6" s="30">
        <f>H6/$H$3*100</f>
        <v>92.8571428571428</v>
      </c>
      <c r="K6" s="29" t="s">
        <v>48</v>
      </c>
      <c r="L6" s="29" t="s">
        <v>27</v>
      </c>
      <c r="M6" s="31" t="s">
        <v>28</v>
      </c>
      <c r="N6" s="14" t="s">
        <v>28</v>
      </c>
      <c r="O6" s="14" t="s">
        <v>29</v>
      </c>
      <c r="P6" s="31">
        <f t="shared" si="0"/>
        <v>76.0857142857142</v>
      </c>
      <c r="Q6" s="31">
        <v>4</v>
      </c>
      <c r="R6" s="31"/>
    </row>
    <row r="7" ht="30" customHeight="1" spans="1:18">
      <c r="A7" s="14">
        <v>5</v>
      </c>
      <c r="B7" s="15" t="s">
        <v>49</v>
      </c>
      <c r="C7" s="15" t="s">
        <v>50</v>
      </c>
      <c r="D7" s="15" t="s">
        <v>21</v>
      </c>
      <c r="E7" s="14" t="s">
        <v>51</v>
      </c>
      <c r="F7" s="14" t="s">
        <v>52</v>
      </c>
      <c r="G7" s="17"/>
      <c r="H7" s="14" t="s">
        <v>53</v>
      </c>
      <c r="I7" s="29" t="s">
        <v>54</v>
      </c>
      <c r="J7" s="30">
        <f>H7/$H$3*100</f>
        <v>91.4285714285714</v>
      </c>
      <c r="K7" s="29" t="s">
        <v>55</v>
      </c>
      <c r="L7" s="29" t="s">
        <v>27</v>
      </c>
      <c r="M7" s="31" t="s">
        <v>28</v>
      </c>
      <c r="N7" s="14" t="s">
        <v>28</v>
      </c>
      <c r="O7" s="14" t="s">
        <v>29</v>
      </c>
      <c r="P7" s="31">
        <f t="shared" si="0"/>
        <v>73.9428571428571</v>
      </c>
      <c r="Q7" s="31">
        <v>5</v>
      </c>
      <c r="R7" s="31"/>
    </row>
    <row r="8" ht="30" customHeight="1" spans="1:18">
      <c r="A8" s="14">
        <v>6</v>
      </c>
      <c r="B8" s="18" t="s">
        <v>56</v>
      </c>
      <c r="C8" s="18" t="s">
        <v>57</v>
      </c>
      <c r="D8" s="14" t="s">
        <v>58</v>
      </c>
      <c r="E8" s="14" t="s">
        <v>59</v>
      </c>
      <c r="F8" s="14" t="s">
        <v>60</v>
      </c>
      <c r="G8" s="17"/>
      <c r="H8" s="18" t="s">
        <v>61</v>
      </c>
      <c r="I8" s="29" t="s">
        <v>25</v>
      </c>
      <c r="J8" s="30">
        <f>H8/$H$8*100</f>
        <v>100</v>
      </c>
      <c r="K8" s="29" t="s">
        <v>26</v>
      </c>
      <c r="L8" s="29" t="s">
        <v>62</v>
      </c>
      <c r="M8" s="31" t="s">
        <v>28</v>
      </c>
      <c r="N8" s="29" t="s">
        <v>28</v>
      </c>
      <c r="O8" s="14" t="s">
        <v>29</v>
      </c>
      <c r="P8" s="31">
        <f t="shared" si="0"/>
        <v>88.4</v>
      </c>
      <c r="Q8" s="31">
        <v>1</v>
      </c>
      <c r="R8" s="31"/>
    </row>
    <row r="9" ht="30" customHeight="1" spans="1:18">
      <c r="A9" s="14">
        <v>7</v>
      </c>
      <c r="B9" s="14" t="s">
        <v>63</v>
      </c>
      <c r="C9" s="14" t="s">
        <v>64</v>
      </c>
      <c r="D9" s="14" t="s">
        <v>58</v>
      </c>
      <c r="E9" s="14" t="s">
        <v>65</v>
      </c>
      <c r="F9" s="14" t="s">
        <v>66</v>
      </c>
      <c r="G9" s="17"/>
      <c r="H9" s="14" t="s">
        <v>67</v>
      </c>
      <c r="I9" s="29" t="s">
        <v>35</v>
      </c>
      <c r="J9" s="30">
        <f>H9/$H$8*100</f>
        <v>98.2843137254902</v>
      </c>
      <c r="K9" s="29" t="s">
        <v>68</v>
      </c>
      <c r="L9" s="29" t="s">
        <v>62</v>
      </c>
      <c r="M9" s="31" t="s">
        <v>28</v>
      </c>
      <c r="N9" s="29" t="s">
        <v>28</v>
      </c>
      <c r="O9" s="14" t="s">
        <v>29</v>
      </c>
      <c r="P9" s="31">
        <f t="shared" si="0"/>
        <v>81.8274509803922</v>
      </c>
      <c r="Q9" s="31">
        <v>2</v>
      </c>
      <c r="R9" s="31"/>
    </row>
    <row r="10" ht="30" customHeight="1" spans="1:18">
      <c r="A10" s="14">
        <v>8</v>
      </c>
      <c r="B10" s="14" t="s">
        <v>69</v>
      </c>
      <c r="C10" s="14" t="s">
        <v>70</v>
      </c>
      <c r="D10" s="14" t="s">
        <v>58</v>
      </c>
      <c r="E10" s="14">
        <v>428</v>
      </c>
      <c r="F10" s="14" t="s">
        <v>66</v>
      </c>
      <c r="G10" s="17"/>
      <c r="H10" s="14" t="s">
        <v>71</v>
      </c>
      <c r="I10" s="29" t="s">
        <v>55</v>
      </c>
      <c r="J10" s="30">
        <f>H10/$H$8*100</f>
        <v>93.8725490196078</v>
      </c>
      <c r="K10" s="29" t="s">
        <v>72</v>
      </c>
      <c r="L10" s="29" t="s">
        <v>62</v>
      </c>
      <c r="M10" s="31" t="s">
        <v>28</v>
      </c>
      <c r="N10" s="29" t="s">
        <v>28</v>
      </c>
      <c r="O10" s="14" t="s">
        <v>29</v>
      </c>
      <c r="P10" s="31">
        <f t="shared" si="0"/>
        <v>80.0980392156862</v>
      </c>
      <c r="Q10" s="31">
        <v>3</v>
      </c>
      <c r="R10" s="31"/>
    </row>
    <row r="11" ht="30" customHeight="1" spans="1:18">
      <c r="A11" s="14">
        <v>9</v>
      </c>
      <c r="B11" s="14" t="s">
        <v>73</v>
      </c>
      <c r="C11" s="14" t="s">
        <v>74</v>
      </c>
      <c r="D11" s="14" t="s">
        <v>75</v>
      </c>
      <c r="E11" s="14" t="s">
        <v>76</v>
      </c>
      <c r="F11" s="14" t="s">
        <v>77</v>
      </c>
      <c r="G11" s="17"/>
      <c r="H11" s="14" t="s">
        <v>78</v>
      </c>
      <c r="I11" s="29" t="s">
        <v>25</v>
      </c>
      <c r="J11" s="30">
        <f>H11/$H$11*100</f>
        <v>100</v>
      </c>
      <c r="K11" s="29" t="s">
        <v>79</v>
      </c>
      <c r="L11" s="29" t="s">
        <v>80</v>
      </c>
      <c r="M11" s="31" t="s">
        <v>28</v>
      </c>
      <c r="N11" s="14" t="s">
        <v>28</v>
      </c>
      <c r="O11" s="14" t="s">
        <v>29</v>
      </c>
      <c r="P11" s="31">
        <f t="shared" si="0"/>
        <v>95.6</v>
      </c>
      <c r="Q11" s="31">
        <v>1</v>
      </c>
      <c r="R11" s="31"/>
    </row>
    <row r="12" ht="30" customHeight="1" spans="1:18">
      <c r="A12" s="14">
        <v>10</v>
      </c>
      <c r="B12" s="14" t="s">
        <v>81</v>
      </c>
      <c r="C12" s="14" t="s">
        <v>82</v>
      </c>
      <c r="D12" s="14" t="s">
        <v>75</v>
      </c>
      <c r="E12" s="14" t="s">
        <v>83</v>
      </c>
      <c r="F12" s="14" t="s">
        <v>84</v>
      </c>
      <c r="G12" s="17"/>
      <c r="H12" s="14" t="s">
        <v>85</v>
      </c>
      <c r="I12" s="29" t="s">
        <v>35</v>
      </c>
      <c r="J12" s="30">
        <f>H12/$H$11*100</f>
        <v>99.5203836930456</v>
      </c>
      <c r="K12" s="29" t="s">
        <v>86</v>
      </c>
      <c r="L12" s="29" t="s">
        <v>80</v>
      </c>
      <c r="M12" s="31" t="s">
        <v>28</v>
      </c>
      <c r="N12" s="14" t="s">
        <v>28</v>
      </c>
      <c r="O12" s="14" t="s">
        <v>29</v>
      </c>
      <c r="P12" s="31">
        <f t="shared" si="0"/>
        <v>91.6163069544365</v>
      </c>
      <c r="Q12" s="31">
        <v>2</v>
      </c>
      <c r="R12" s="31"/>
    </row>
    <row r="13" ht="30" customHeight="1" spans="1:18">
      <c r="A13" s="14">
        <v>11</v>
      </c>
      <c r="B13" s="14" t="s">
        <v>87</v>
      </c>
      <c r="C13" s="14" t="s">
        <v>88</v>
      </c>
      <c r="D13" s="14" t="s">
        <v>75</v>
      </c>
      <c r="E13" s="14" t="s">
        <v>89</v>
      </c>
      <c r="F13" s="14" t="s">
        <v>66</v>
      </c>
      <c r="G13" s="17"/>
      <c r="H13" s="14" t="s">
        <v>67</v>
      </c>
      <c r="I13" s="29" t="s">
        <v>55</v>
      </c>
      <c r="J13" s="30">
        <f>H13/$H$11*100</f>
        <v>96.1630695443645</v>
      </c>
      <c r="K13" s="29" t="s">
        <v>86</v>
      </c>
      <c r="L13" s="29" t="s">
        <v>80</v>
      </c>
      <c r="M13" s="31" t="s">
        <v>28</v>
      </c>
      <c r="N13" s="14" t="s">
        <v>28</v>
      </c>
      <c r="O13" s="14" t="s">
        <v>29</v>
      </c>
      <c r="P13" s="31">
        <f t="shared" si="0"/>
        <v>88.9304556354916</v>
      </c>
      <c r="Q13" s="31">
        <v>3</v>
      </c>
      <c r="R13" s="31"/>
    </row>
    <row r="14" ht="30" customHeight="1" spans="1:18">
      <c r="A14" s="14">
        <v>12</v>
      </c>
      <c r="B14" s="14" t="s">
        <v>90</v>
      </c>
      <c r="C14" s="14" t="s">
        <v>91</v>
      </c>
      <c r="D14" s="14" t="s">
        <v>92</v>
      </c>
      <c r="E14" s="14" t="s">
        <v>93</v>
      </c>
      <c r="F14" s="14" t="s">
        <v>94</v>
      </c>
      <c r="G14" s="17"/>
      <c r="H14" s="14" t="s">
        <v>95</v>
      </c>
      <c r="I14" s="29" t="s">
        <v>25</v>
      </c>
      <c r="J14" s="30">
        <f>H14/4.23*100</f>
        <v>100</v>
      </c>
      <c r="K14" s="29" t="s">
        <v>96</v>
      </c>
      <c r="L14" s="29" t="s">
        <v>97</v>
      </c>
      <c r="M14" s="31" t="s">
        <v>28</v>
      </c>
      <c r="N14" s="29" t="s">
        <v>28</v>
      </c>
      <c r="O14" s="14" t="s">
        <v>29</v>
      </c>
      <c r="P14" s="31">
        <f t="shared" si="0"/>
        <v>86.8</v>
      </c>
      <c r="Q14" s="31">
        <v>4</v>
      </c>
      <c r="R14" s="31"/>
    </row>
    <row r="15" ht="30" customHeight="1" spans="1:18">
      <c r="A15" s="14">
        <v>13</v>
      </c>
      <c r="B15" s="14" t="s">
        <v>98</v>
      </c>
      <c r="C15" s="14" t="s">
        <v>99</v>
      </c>
      <c r="D15" s="14" t="s">
        <v>75</v>
      </c>
      <c r="E15" s="14" t="s">
        <v>100</v>
      </c>
      <c r="F15" s="14" t="s">
        <v>101</v>
      </c>
      <c r="G15" s="17"/>
      <c r="H15" s="14" t="s">
        <v>55</v>
      </c>
      <c r="I15" s="29" t="s">
        <v>41</v>
      </c>
      <c r="J15" s="30">
        <f>H15/$H$11*100</f>
        <v>95.9232613908873</v>
      </c>
      <c r="K15" s="29" t="s">
        <v>102</v>
      </c>
      <c r="L15" s="29" t="s">
        <v>80</v>
      </c>
      <c r="M15" s="31" t="s">
        <v>28</v>
      </c>
      <c r="N15" s="14" t="s">
        <v>28</v>
      </c>
      <c r="O15" s="14" t="s">
        <v>29</v>
      </c>
      <c r="P15" s="31">
        <f t="shared" si="0"/>
        <v>85.9386091127099</v>
      </c>
      <c r="Q15" s="31">
        <v>5</v>
      </c>
      <c r="R15" s="31"/>
    </row>
    <row r="16" ht="30" customHeight="1" spans="1:18">
      <c r="A16" s="14">
        <v>14</v>
      </c>
      <c r="B16" s="14" t="s">
        <v>103</v>
      </c>
      <c r="C16" s="14" t="s">
        <v>104</v>
      </c>
      <c r="D16" s="14" t="s">
        <v>92</v>
      </c>
      <c r="E16" s="14" t="s">
        <v>105</v>
      </c>
      <c r="F16" s="14" t="s">
        <v>66</v>
      </c>
      <c r="G16" s="17"/>
      <c r="H16" s="14" t="s">
        <v>106</v>
      </c>
      <c r="I16" s="29" t="s">
        <v>41</v>
      </c>
      <c r="J16" s="30">
        <f>H16/4.23*100</f>
        <v>93.1442080378251</v>
      </c>
      <c r="K16" s="29" t="s">
        <v>107</v>
      </c>
      <c r="L16" s="29" t="s">
        <v>97</v>
      </c>
      <c r="M16" s="31" t="s">
        <v>28</v>
      </c>
      <c r="N16" s="14" t="s">
        <v>28</v>
      </c>
      <c r="O16" s="14" t="s">
        <v>29</v>
      </c>
      <c r="P16" s="31">
        <f t="shared" si="0"/>
        <v>78.1153664302601</v>
      </c>
      <c r="Q16" s="31">
        <v>6</v>
      </c>
      <c r="R16" s="31"/>
    </row>
    <row r="17" ht="30" customHeight="1" spans="1:18">
      <c r="A17" s="14">
        <v>15</v>
      </c>
      <c r="B17" s="14" t="s">
        <v>108</v>
      </c>
      <c r="C17" s="14" t="s">
        <v>109</v>
      </c>
      <c r="D17" s="14" t="s">
        <v>110</v>
      </c>
      <c r="E17" s="14" t="s">
        <v>111</v>
      </c>
      <c r="F17" s="14" t="s">
        <v>66</v>
      </c>
      <c r="G17" s="17"/>
      <c r="H17" s="14" t="s">
        <v>53</v>
      </c>
      <c r="I17" s="29" t="s">
        <v>55</v>
      </c>
      <c r="J17" s="30">
        <f>H17/3.96*100</f>
        <v>96.969696969697</v>
      </c>
      <c r="K17" s="29" t="s">
        <v>112</v>
      </c>
      <c r="L17" s="29" t="s">
        <v>97</v>
      </c>
      <c r="M17" s="31" t="s">
        <v>28</v>
      </c>
      <c r="N17" s="14" t="s">
        <v>28</v>
      </c>
      <c r="O17" s="14" t="s">
        <v>29</v>
      </c>
      <c r="P17" s="31">
        <f t="shared" si="0"/>
        <v>77.5757575757576</v>
      </c>
      <c r="Q17" s="31">
        <v>7</v>
      </c>
      <c r="R17" s="31"/>
    </row>
    <row r="18" ht="30" customHeight="1" spans="1:18">
      <c r="A18" s="14">
        <v>16</v>
      </c>
      <c r="B18" s="34" t="s">
        <v>113</v>
      </c>
      <c r="C18" s="14" t="s">
        <v>114</v>
      </c>
      <c r="D18" s="14" t="s">
        <v>92</v>
      </c>
      <c r="E18" s="14" t="s">
        <v>39</v>
      </c>
      <c r="F18" s="14" t="s">
        <v>115</v>
      </c>
      <c r="G18" s="17"/>
      <c r="H18" s="14" t="s">
        <v>116</v>
      </c>
      <c r="I18" s="29" t="s">
        <v>117</v>
      </c>
      <c r="J18" s="30">
        <f>H18/4.23*100</f>
        <v>93.8534278959811</v>
      </c>
      <c r="K18" s="29" t="s">
        <v>112</v>
      </c>
      <c r="L18" s="29" t="s">
        <v>97</v>
      </c>
      <c r="M18" s="31" t="s">
        <v>28</v>
      </c>
      <c r="N18" s="14" t="s">
        <v>35</v>
      </c>
      <c r="O18" s="14" t="s">
        <v>118</v>
      </c>
      <c r="P18" s="31">
        <f t="shared" si="0"/>
        <v>75.0827423167849</v>
      </c>
      <c r="Q18" s="31">
        <v>8</v>
      </c>
      <c r="R18" s="31" t="s">
        <v>119</v>
      </c>
    </row>
    <row r="19" ht="30" customHeight="1" spans="1:18">
      <c r="A19" s="14">
        <v>17</v>
      </c>
      <c r="B19" s="19" t="s">
        <v>120</v>
      </c>
      <c r="C19" s="19" t="s">
        <v>121</v>
      </c>
      <c r="D19" s="14" t="s">
        <v>122</v>
      </c>
      <c r="E19" s="19" t="s">
        <v>123</v>
      </c>
      <c r="F19" s="19" t="s">
        <v>66</v>
      </c>
      <c r="G19" s="17"/>
      <c r="H19" s="19" t="s">
        <v>124</v>
      </c>
      <c r="I19" s="29" t="s">
        <v>47</v>
      </c>
      <c r="J19" s="30">
        <v>93.7185929648241</v>
      </c>
      <c r="K19" s="29" t="s">
        <v>79</v>
      </c>
      <c r="L19" s="29" t="s">
        <v>125</v>
      </c>
      <c r="M19" s="31" t="s">
        <v>28</v>
      </c>
      <c r="N19" s="14" t="s">
        <v>28</v>
      </c>
      <c r="O19" s="14" t="s">
        <v>29</v>
      </c>
      <c r="P19" s="31">
        <f t="shared" si="0"/>
        <v>90.5748743718593</v>
      </c>
      <c r="Q19" s="31">
        <v>1</v>
      </c>
      <c r="R19" s="31"/>
    </row>
    <row r="20" ht="30" customHeight="1" spans="1:18">
      <c r="A20" s="14">
        <v>18</v>
      </c>
      <c r="B20" s="19" t="s">
        <v>126</v>
      </c>
      <c r="C20" s="19" t="s">
        <v>127</v>
      </c>
      <c r="D20" s="14" t="s">
        <v>128</v>
      </c>
      <c r="E20" s="19" t="s">
        <v>129</v>
      </c>
      <c r="F20" s="19" t="s">
        <v>66</v>
      </c>
      <c r="G20" s="17"/>
      <c r="H20" s="19" t="s">
        <v>130</v>
      </c>
      <c r="I20" s="29" t="s">
        <v>25</v>
      </c>
      <c r="J20" s="30">
        <v>100</v>
      </c>
      <c r="K20" s="29" t="s">
        <v>131</v>
      </c>
      <c r="L20" s="29" t="s">
        <v>72</v>
      </c>
      <c r="M20" s="31" t="s">
        <v>28</v>
      </c>
      <c r="N20" s="14" t="s">
        <v>28</v>
      </c>
      <c r="O20" s="14" t="s">
        <v>29</v>
      </c>
      <c r="P20" s="31">
        <f t="shared" si="0"/>
        <v>89.6</v>
      </c>
      <c r="Q20" s="31">
        <v>2</v>
      </c>
      <c r="R20" s="31"/>
    </row>
    <row r="21" ht="30" customHeight="1" spans="1:18">
      <c r="A21" s="14">
        <v>19</v>
      </c>
      <c r="B21" s="19" t="s">
        <v>132</v>
      </c>
      <c r="C21" s="19" t="s">
        <v>133</v>
      </c>
      <c r="D21" s="14" t="s">
        <v>128</v>
      </c>
      <c r="E21" s="19" t="s">
        <v>123</v>
      </c>
      <c r="F21" s="19" t="s">
        <v>66</v>
      </c>
      <c r="G21" s="17"/>
      <c r="H21" s="19" t="s">
        <v>134</v>
      </c>
      <c r="I21" s="29" t="s">
        <v>47</v>
      </c>
      <c r="J21" s="30">
        <v>93.1540342298289</v>
      </c>
      <c r="K21" s="29" t="s">
        <v>42</v>
      </c>
      <c r="L21" s="29" t="s">
        <v>72</v>
      </c>
      <c r="M21" s="31" t="s">
        <v>28</v>
      </c>
      <c r="N21" s="14" t="s">
        <v>28</v>
      </c>
      <c r="O21" s="14" t="s">
        <v>29</v>
      </c>
      <c r="P21" s="31">
        <f t="shared" si="0"/>
        <v>79.3232273838631</v>
      </c>
      <c r="Q21" s="31">
        <v>3</v>
      </c>
      <c r="R21" s="31"/>
    </row>
    <row r="22" ht="30" customHeight="1" spans="1:18">
      <c r="A22" s="14">
        <v>20</v>
      </c>
      <c r="B22" s="19" t="s">
        <v>135</v>
      </c>
      <c r="C22" s="19" t="s">
        <v>136</v>
      </c>
      <c r="D22" s="14" t="s">
        <v>122</v>
      </c>
      <c r="E22" s="19" t="s">
        <v>76</v>
      </c>
      <c r="F22" s="19" t="s">
        <v>137</v>
      </c>
      <c r="G22" s="17"/>
      <c r="H22" s="19" t="s">
        <v>138</v>
      </c>
      <c r="I22" s="29" t="s">
        <v>35</v>
      </c>
      <c r="J22" s="30">
        <v>96.7336683417086</v>
      </c>
      <c r="K22" s="29" t="s">
        <v>48</v>
      </c>
      <c r="L22" s="29" t="s">
        <v>125</v>
      </c>
      <c r="M22" s="31" t="s">
        <v>28</v>
      </c>
      <c r="N22" s="14" t="s">
        <v>28</v>
      </c>
      <c r="O22" s="14" t="s">
        <v>29</v>
      </c>
      <c r="P22" s="31">
        <f t="shared" si="0"/>
        <v>79.1869346733669</v>
      </c>
      <c r="Q22" s="31">
        <v>4</v>
      </c>
      <c r="R22" s="31"/>
    </row>
    <row r="23" ht="30" customHeight="1" spans="1:18">
      <c r="A23" s="14">
        <v>21</v>
      </c>
      <c r="B23" s="19" t="s">
        <v>139</v>
      </c>
      <c r="C23" s="19" t="s">
        <v>140</v>
      </c>
      <c r="D23" s="14" t="s">
        <v>128</v>
      </c>
      <c r="E23" s="19" t="s">
        <v>141</v>
      </c>
      <c r="F23" s="19" t="s">
        <v>66</v>
      </c>
      <c r="G23" s="17"/>
      <c r="H23" s="19" t="s">
        <v>142</v>
      </c>
      <c r="I23" s="29" t="s">
        <v>55</v>
      </c>
      <c r="J23" s="30">
        <v>94.8655256723716</v>
      </c>
      <c r="K23" s="29" t="s">
        <v>143</v>
      </c>
      <c r="L23" s="29" t="s">
        <v>72</v>
      </c>
      <c r="M23" s="31" t="s">
        <v>28</v>
      </c>
      <c r="N23" s="14" t="s">
        <v>28</v>
      </c>
      <c r="O23" s="14" t="s">
        <v>29</v>
      </c>
      <c r="P23" s="31">
        <f t="shared" si="0"/>
        <v>78.2924205378973</v>
      </c>
      <c r="Q23" s="31">
        <v>5</v>
      </c>
      <c r="R23" s="31"/>
    </row>
    <row r="24" ht="30" customHeight="1" spans="1:18">
      <c r="A24" s="14">
        <v>22</v>
      </c>
      <c r="B24" s="19" t="s">
        <v>144</v>
      </c>
      <c r="C24" s="19" t="s">
        <v>145</v>
      </c>
      <c r="D24" s="14" t="s">
        <v>128</v>
      </c>
      <c r="E24" s="19" t="s">
        <v>52</v>
      </c>
      <c r="F24" s="19" t="s">
        <v>66</v>
      </c>
      <c r="G24" s="17"/>
      <c r="H24" s="19" t="s">
        <v>46</v>
      </c>
      <c r="I24" s="29" t="s">
        <v>117</v>
      </c>
      <c r="J24" s="30">
        <v>95.3545232273839</v>
      </c>
      <c r="K24" s="29" t="s">
        <v>55</v>
      </c>
      <c r="L24" s="29" t="s">
        <v>72</v>
      </c>
      <c r="M24" s="31" t="s">
        <v>28</v>
      </c>
      <c r="N24" s="19" t="s">
        <v>28</v>
      </c>
      <c r="O24" s="14" t="s">
        <v>29</v>
      </c>
      <c r="P24" s="31">
        <f t="shared" si="0"/>
        <v>77.0836185819071</v>
      </c>
      <c r="Q24" s="31">
        <v>6</v>
      </c>
      <c r="R24" s="31"/>
    </row>
    <row r="25" ht="30" customHeight="1" spans="1:18">
      <c r="A25" s="14">
        <v>23</v>
      </c>
      <c r="B25" s="20" t="s">
        <v>146</v>
      </c>
      <c r="C25" s="19" t="s">
        <v>147</v>
      </c>
      <c r="D25" s="14" t="s">
        <v>128</v>
      </c>
      <c r="E25" s="19" t="s">
        <v>148</v>
      </c>
      <c r="F25" s="19" t="s">
        <v>66</v>
      </c>
      <c r="G25" s="17"/>
      <c r="H25" s="19" t="s">
        <v>149</v>
      </c>
      <c r="I25" s="29" t="s">
        <v>150</v>
      </c>
      <c r="J25" s="30">
        <v>93.398533007335</v>
      </c>
      <c r="K25" s="29" t="s">
        <v>151</v>
      </c>
      <c r="L25" s="29" t="s">
        <v>72</v>
      </c>
      <c r="M25" s="31" t="s">
        <v>28</v>
      </c>
      <c r="N25" s="19" t="s">
        <v>28</v>
      </c>
      <c r="O25" s="14" t="s">
        <v>29</v>
      </c>
      <c r="P25" s="31">
        <f t="shared" si="0"/>
        <v>76.918826405868</v>
      </c>
      <c r="Q25" s="31">
        <v>7</v>
      </c>
      <c r="R25" s="31"/>
    </row>
    <row r="26" ht="48" customHeight="1" spans="1:18">
      <c r="A26" s="21"/>
      <c r="B26" s="22"/>
      <c r="C26" s="22"/>
      <c r="D26" s="23"/>
      <c r="E26" s="22"/>
      <c r="F26" s="22"/>
      <c r="G26" s="22"/>
      <c r="H26" s="24" t="s">
        <v>152</v>
      </c>
      <c r="I26" s="24"/>
      <c r="J26" s="32"/>
      <c r="K26" s="24"/>
      <c r="L26" s="24"/>
      <c r="M26" s="24"/>
      <c r="N26" s="24"/>
      <c r="O26" s="24"/>
      <c r="P26" s="24"/>
      <c r="Q26" s="24"/>
      <c r="R26" s="24"/>
    </row>
    <row r="27" ht="34" customHeight="1" spans="1:18">
      <c r="A27" s="21"/>
      <c r="B27" s="25"/>
      <c r="C27" s="25"/>
      <c r="D27" s="23"/>
      <c r="E27" s="25"/>
      <c r="F27" s="25"/>
      <c r="G27" s="25"/>
      <c r="H27" s="25"/>
      <c r="I27" s="25"/>
      <c r="J27" s="33"/>
      <c r="K27" s="25"/>
      <c r="L27" s="25"/>
      <c r="M27" s="25"/>
      <c r="N27" s="25"/>
      <c r="O27" s="25"/>
      <c r="P27" s="25"/>
      <c r="Q27" s="25"/>
      <c r="R27" s="25"/>
    </row>
  </sheetData>
  <mergeCells count="2">
    <mergeCell ref="A1:R1"/>
    <mergeCell ref="H26:R26"/>
  </mergeCells>
  <pageMargins left="0.7" right="0.7" top="0.75" bottom="0.75" header="0.3" footer="0.3"/>
  <pageSetup paperSize="9" scale="38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溶质</cp:lastModifiedBy>
  <dcterms:created xsi:type="dcterms:W3CDTF">2006-09-16T00:00:00Z</dcterms:created>
  <cp:lastPrinted>2024-07-26T05:10:00Z</cp:lastPrinted>
  <dcterms:modified xsi:type="dcterms:W3CDTF">2025-08-26T06:10:36Z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CC50054CF0EA493EA79C71CB26225EFF_13</vt:lpwstr>
  </property>
</Properties>
</file>