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:\兰州大学资料（fzk）\2024秋\通知\0908推免\"/>
    </mc:Choice>
  </mc:AlternateContent>
  <xr:revisionPtr revIDLastSave="0" documentId="13_ncr:1_{CFC11745-13F5-4CCD-96BC-74BE02F822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理论物理基地班" sheetId="2" r:id="rId1"/>
    <sheet name="理论物理普通班" sheetId="3" r:id="rId2"/>
    <sheet name="磁学基地班" sheetId="4" r:id="rId3"/>
    <sheet name="磁学普通班" sheetId="5" r:id="rId4"/>
    <sheet name="电材基地班" sheetId="6" r:id="rId5"/>
    <sheet name="电材普通班" sheetId="7" r:id="rId6"/>
    <sheet name="微电子科学与工程" sheetId="1" r:id="rId7"/>
  </sheets>
  <definedNames>
    <definedName name="_xlnm._FilterDatabase" localSheetId="2" hidden="1">磁学基地班!$A$1:$S$1</definedName>
    <definedName name="_xlnm._FilterDatabase" localSheetId="3" hidden="1">磁学普通班!$A$1:$S$1</definedName>
    <definedName name="_xlnm._FilterDatabase" localSheetId="4" hidden="1">电材基地班!$A$1:$S$1</definedName>
    <definedName name="_xlnm._FilterDatabase" localSheetId="5" hidden="1">电材普通班!$A$1:$S$1</definedName>
    <definedName name="_xlnm._FilterDatabase" localSheetId="0" hidden="1">理论物理基地班!$A$1:$S$1</definedName>
    <definedName name="_xlnm._FilterDatabase" localSheetId="1" hidden="1">理论物理普通班!$A$1:$S$1</definedName>
    <definedName name="_xlnm._FilterDatabase" localSheetId="6" hidden="1">微电子科学与工程!$A$1:$S$32</definedName>
  </definedNames>
  <calcPr calcId="181029"/>
</workbook>
</file>

<file path=xl/calcChain.xml><?xml version="1.0" encoding="utf-8"?>
<calcChain xmlns="http://schemas.openxmlformats.org/spreadsheetml/2006/main">
  <c r="Q20" i="1" l="1"/>
  <c r="Q28" i="1"/>
  <c r="Q9" i="6"/>
  <c r="Q2" i="1" l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8" i="1"/>
  <c r="Q17" i="1"/>
  <c r="Q19" i="1"/>
  <c r="Q21" i="1"/>
  <c r="Q22" i="1"/>
  <c r="Q23" i="1"/>
  <c r="Q24" i="1"/>
  <c r="Q25" i="1"/>
  <c r="Q26" i="1"/>
  <c r="Q27" i="1"/>
  <c r="Q29" i="1"/>
  <c r="Q30" i="1"/>
  <c r="Q31" i="1"/>
  <c r="Q32" i="1"/>
  <c r="Q14" i="2" l="1"/>
  <c r="Q10" i="2" l="1"/>
  <c r="G5" i="1"/>
  <c r="Q11" i="7"/>
  <c r="Q8" i="7"/>
  <c r="Q7" i="7"/>
  <c r="Q3" i="7"/>
  <c r="Q6" i="7"/>
  <c r="Q2" i="7"/>
  <c r="G2" i="7"/>
  <c r="Q10" i="7"/>
  <c r="Q5" i="7"/>
  <c r="Q9" i="7"/>
  <c r="Q4" i="7"/>
  <c r="Q6" i="6"/>
  <c r="Q4" i="6"/>
  <c r="Q5" i="6"/>
  <c r="Q3" i="6"/>
  <c r="Q2" i="6"/>
  <c r="Q7" i="6"/>
  <c r="Q2" i="5"/>
  <c r="Q2" i="4"/>
  <c r="Q17" i="2"/>
  <c r="Q11" i="6"/>
  <c r="Q8" i="6"/>
  <c r="Q10" i="6"/>
  <c r="Q22" i="2"/>
  <c r="Q7" i="5"/>
  <c r="Q5" i="5"/>
  <c r="Q8" i="5"/>
  <c r="Q4" i="5"/>
  <c r="Q6" i="5"/>
  <c r="Q3" i="5"/>
  <c r="Q5" i="4"/>
  <c r="Q8" i="4"/>
  <c r="Q7" i="4"/>
  <c r="Q9" i="4"/>
  <c r="Q6" i="4"/>
  <c r="Q10" i="4"/>
  <c r="Q3" i="4"/>
  <c r="Q12" i="4"/>
  <c r="Q11" i="4"/>
  <c r="Q13" i="4"/>
  <c r="Q14" i="4"/>
  <c r="Q4" i="4"/>
  <c r="Q8" i="2"/>
  <c r="Q5" i="2"/>
  <c r="Q3" i="3"/>
  <c r="Q8" i="3"/>
  <c r="Q7" i="3"/>
  <c r="Q5" i="3"/>
  <c r="Q2" i="3"/>
  <c r="Q4" i="3"/>
  <c r="Q6" i="3"/>
  <c r="Q7" i="2"/>
  <c r="Q15" i="2"/>
  <c r="Q3" i="2"/>
  <c r="Q4" i="2"/>
  <c r="Q2" i="2"/>
  <c r="Q13" i="2"/>
  <c r="Q9" i="2"/>
  <c r="Q12" i="2"/>
  <c r="Q18" i="2"/>
  <c r="Q6" i="2"/>
  <c r="Q19" i="2"/>
  <c r="Q16" i="2"/>
  <c r="Q23" i="2"/>
  <c r="Q21" i="2"/>
  <c r="Q24" i="2"/>
  <c r="Q20" i="2"/>
  <c r="Q11" i="2"/>
</calcChain>
</file>

<file path=xl/sharedStrings.xml><?xml version="1.0" encoding="utf-8"?>
<sst xmlns="http://schemas.openxmlformats.org/spreadsheetml/2006/main" count="773" uniqueCount="387">
  <si>
    <t>学号</t>
  </si>
  <si>
    <t>姓名</t>
  </si>
  <si>
    <t>性别</t>
  </si>
  <si>
    <t>大一综合测评成绩</t>
  </si>
  <si>
    <t>大二综合测评成绩</t>
  </si>
  <si>
    <t>大三综合测评成绩</t>
  </si>
  <si>
    <t>平均综合测评成绩</t>
  </si>
  <si>
    <t>平均综合测评成绩排名</t>
  </si>
  <si>
    <t>纯成绩（必修+限选，加权平均）</t>
  </si>
  <si>
    <t>综合素质得分</t>
  </si>
  <si>
    <t>科研成果得分</t>
  </si>
  <si>
    <t>竞赛获奖得分</t>
  </si>
  <si>
    <t>科研训练情况得分</t>
  </si>
  <si>
    <t>志愿服务经历得分</t>
  </si>
  <si>
    <t>国际组织实习经历</t>
  </si>
  <si>
    <t>科研潜力综合考察</t>
  </si>
  <si>
    <t>总成绩</t>
  </si>
  <si>
    <t>总成绩名次</t>
  </si>
  <si>
    <t>四级最高分数</t>
  </si>
  <si>
    <t>320210927821</t>
  </si>
  <si>
    <t>曹子骏</t>
  </si>
  <si>
    <t>男</t>
  </si>
  <si>
    <t>24/34</t>
  </si>
  <si>
    <t>纪芾</t>
  </si>
  <si>
    <t>9/34</t>
  </si>
  <si>
    <t>320210935461</t>
  </si>
  <si>
    <t>刘汝乾</t>
  </si>
  <si>
    <t>6/34</t>
  </si>
  <si>
    <t>320210936730</t>
  </si>
  <si>
    <t>汤馨怡</t>
  </si>
  <si>
    <t>女</t>
  </si>
  <si>
    <t>5/34</t>
  </si>
  <si>
    <t>320210935511</t>
  </si>
  <si>
    <t>叶禹成</t>
  </si>
  <si>
    <t>10/34</t>
  </si>
  <si>
    <t>320210937181</t>
  </si>
  <si>
    <t>职首旭</t>
  </si>
  <si>
    <t>19/34</t>
  </si>
  <si>
    <t>320200904971</t>
  </si>
  <si>
    <t>闫鹏宇</t>
  </si>
  <si>
    <t>1/34</t>
  </si>
  <si>
    <t>320210937340</t>
  </si>
  <si>
    <t>蒲思洋</t>
  </si>
  <si>
    <t>2/34</t>
  </si>
  <si>
    <t>320200928351</t>
  </si>
  <si>
    <t>潘文骏</t>
  </si>
  <si>
    <t>3/34</t>
  </si>
  <si>
    <t>320210922361</t>
  </si>
  <si>
    <t>董玉豪</t>
  </si>
  <si>
    <t>94.771</t>
  </si>
  <si>
    <t>95.1581</t>
  </si>
  <si>
    <t>4/34</t>
  </si>
  <si>
    <t>侯晨杰</t>
  </si>
  <si>
    <t>7/34</t>
  </si>
  <si>
    <t>320210931270</t>
  </si>
  <si>
    <t>眭雅</t>
  </si>
  <si>
    <t>8/34</t>
  </si>
  <si>
    <t>蒋文皓</t>
  </si>
  <si>
    <t>11/34</t>
  </si>
  <si>
    <t>320210935950</t>
  </si>
  <si>
    <t>张珍</t>
  </si>
  <si>
    <t>13/34</t>
  </si>
  <si>
    <t>320210935811</t>
  </si>
  <si>
    <t>张天禹</t>
  </si>
  <si>
    <t>14/34</t>
  </si>
  <si>
    <t>320210935861</t>
  </si>
  <si>
    <t>张家骏</t>
  </si>
  <si>
    <t>15/34</t>
  </si>
  <si>
    <t>320210936081</t>
  </si>
  <si>
    <t>徐晨轩</t>
  </si>
  <si>
    <t>21/34</t>
  </si>
  <si>
    <t>320210937130</t>
  </si>
  <si>
    <t>窦曰爽</t>
  </si>
  <si>
    <t>23/34</t>
  </si>
  <si>
    <t>25/34</t>
  </si>
  <si>
    <t>27/34</t>
  </si>
  <si>
    <t>320210937561</t>
  </si>
  <si>
    <t>辜俊</t>
  </si>
  <si>
    <t>26/34</t>
  </si>
  <si>
    <t>320210937361</t>
  </si>
  <si>
    <t>蔺梓傲</t>
  </si>
  <si>
    <t>17/34</t>
  </si>
  <si>
    <t>320210935931</t>
  </si>
  <si>
    <t>张煜坤</t>
  </si>
  <si>
    <t>12/34</t>
  </si>
  <si>
    <t>320190926871</t>
  </si>
  <si>
    <t>吴斌</t>
  </si>
  <si>
    <t>91.1418</t>
  </si>
  <si>
    <t>87.8411</t>
  </si>
  <si>
    <t>89.0408</t>
  </si>
  <si>
    <t>2/23</t>
  </si>
  <si>
    <t>0</t>
  </si>
  <si>
    <t>427</t>
  </si>
  <si>
    <t>320210936051</t>
  </si>
  <si>
    <t>徐云聪</t>
  </si>
  <si>
    <t>320210936961</t>
  </si>
  <si>
    <t>王梓丞</t>
  </si>
  <si>
    <t>5/23</t>
  </si>
  <si>
    <t>320200916621</t>
  </si>
  <si>
    <t>丁天一</t>
  </si>
  <si>
    <t>11/23</t>
  </si>
  <si>
    <t>张帅</t>
  </si>
  <si>
    <t>1/23</t>
  </si>
  <si>
    <t>陈松铭</t>
  </si>
  <si>
    <t xml:space="preserve"> 6/23</t>
  </si>
  <si>
    <t>320210936930</t>
  </si>
  <si>
    <t>王敬蕾</t>
  </si>
  <si>
    <t>1/22</t>
  </si>
  <si>
    <t>320210937940</t>
  </si>
  <si>
    <t>黄瑾媛</t>
  </si>
  <si>
    <t>2/22</t>
  </si>
  <si>
    <t>320210936441</t>
  </si>
  <si>
    <t>李立超</t>
  </si>
  <si>
    <t>91.1071</t>
  </si>
  <si>
    <t>320170935191</t>
  </si>
  <si>
    <t>李济帆</t>
  </si>
  <si>
    <t>7/22</t>
  </si>
  <si>
    <t>320210936761</t>
  </si>
  <si>
    <t>沈子民</t>
  </si>
  <si>
    <t>8/22</t>
  </si>
  <si>
    <t>320210936101</t>
  </si>
  <si>
    <t>房旭东</t>
  </si>
  <si>
    <t>11/22</t>
  </si>
  <si>
    <t>320210936300</t>
  </si>
  <si>
    <t>李思远</t>
  </si>
  <si>
    <t>5/22</t>
  </si>
  <si>
    <t>320210937271</t>
  </si>
  <si>
    <t>范易鑫</t>
  </si>
  <si>
    <t>6/22</t>
  </si>
  <si>
    <t>陶世钱</t>
  </si>
  <si>
    <t>9/22</t>
  </si>
  <si>
    <t>徐宋毅</t>
  </si>
  <si>
    <t>13/22</t>
  </si>
  <si>
    <t>郭子繁</t>
  </si>
  <si>
    <t>14/22</t>
  </si>
  <si>
    <t>320210935431</t>
  </si>
  <si>
    <t>刘林波</t>
  </si>
  <si>
    <t>15/22</t>
  </si>
  <si>
    <t>320210936381</t>
  </si>
  <si>
    <t>李浩宇</t>
  </si>
  <si>
    <t>16/22</t>
  </si>
  <si>
    <t>320210935601</t>
  </si>
  <si>
    <t>吴明伟</t>
  </si>
  <si>
    <t>86.7572</t>
  </si>
  <si>
    <t>2/25</t>
  </si>
  <si>
    <t>赵昕宇</t>
  </si>
  <si>
    <t xml:space="preserve"> 5/25 </t>
  </si>
  <si>
    <t>320210937491</t>
  </si>
  <si>
    <t>赵一帆</t>
  </si>
  <si>
    <t>6/25</t>
  </si>
  <si>
    <t>320210935231</t>
  </si>
  <si>
    <t>伍梓珑</t>
  </si>
  <si>
    <t>吴佳翰</t>
  </si>
  <si>
    <t>10/25</t>
  </si>
  <si>
    <t>320210937040</t>
  </si>
  <si>
    <t>王荟萃</t>
  </si>
  <si>
    <t>1/25</t>
  </si>
  <si>
    <t>320210935381</t>
  </si>
  <si>
    <t>刘国庆</t>
  </si>
  <si>
    <t>7/25</t>
  </si>
  <si>
    <t>320210943791</t>
  </si>
  <si>
    <t>方枹</t>
  </si>
  <si>
    <t xml:space="preserve"> 9 / 14</t>
  </si>
  <si>
    <t>320210935330</t>
  </si>
  <si>
    <t>冯嘉仪</t>
  </si>
  <si>
    <t>1/14</t>
  </si>
  <si>
    <t>320210936420</t>
  </si>
  <si>
    <t>李珊珊</t>
  </si>
  <si>
    <t>3/14</t>
  </si>
  <si>
    <t>320210936630</t>
  </si>
  <si>
    <t>林芷锌</t>
  </si>
  <si>
    <t>94.2112</t>
  </si>
  <si>
    <t>92.7626</t>
  </si>
  <si>
    <t>4/14</t>
  </si>
  <si>
    <t>320210935660</t>
  </si>
  <si>
    <t>孙佳琪</t>
  </si>
  <si>
    <t>2/14</t>
  </si>
  <si>
    <t>320210935221</t>
  </si>
  <si>
    <t>于正杰</t>
  </si>
  <si>
    <t>7/14</t>
  </si>
  <si>
    <t>320210935921</t>
  </si>
  <si>
    <t>张煜</t>
  </si>
  <si>
    <t>83.1513</t>
  </si>
  <si>
    <t>78.9455</t>
  </si>
  <si>
    <t>88.0674</t>
  </si>
  <si>
    <t>11/14</t>
  </si>
  <si>
    <t>320210935761</t>
  </si>
  <si>
    <t>康卫</t>
  </si>
  <si>
    <t>10/14</t>
  </si>
  <si>
    <t>320210935141</t>
  </si>
  <si>
    <t>丁凡路</t>
  </si>
  <si>
    <t>8/14</t>
  </si>
  <si>
    <t>320200933720</t>
  </si>
  <si>
    <t>陈思兰</t>
  </si>
  <si>
    <t>91.1222</t>
  </si>
  <si>
    <t>89.0616</t>
  </si>
  <si>
    <t>90.3004</t>
  </si>
  <si>
    <t>5/33</t>
  </si>
  <si>
    <t>320210935181</t>
  </si>
  <si>
    <t>14/33</t>
  </si>
  <si>
    <t>320210935251</t>
  </si>
  <si>
    <t>2/33</t>
  </si>
  <si>
    <t>320210937931</t>
  </si>
  <si>
    <t>黄斌斌</t>
  </si>
  <si>
    <t>9/33</t>
  </si>
  <si>
    <t>320210937841</t>
  </si>
  <si>
    <t>靳泽伟</t>
  </si>
  <si>
    <t>1/33</t>
  </si>
  <si>
    <t>320210936031</t>
  </si>
  <si>
    <t>张键</t>
  </si>
  <si>
    <t>89.2466</t>
  </si>
  <si>
    <t>89.6165</t>
  </si>
  <si>
    <t>7/33</t>
  </si>
  <si>
    <t>320210936021</t>
  </si>
  <si>
    <t>张铭飞</t>
  </si>
  <si>
    <t>6/33</t>
  </si>
  <si>
    <t>320210937760</t>
  </si>
  <si>
    <t>3/33</t>
  </si>
  <si>
    <t>320210936410</t>
  </si>
  <si>
    <t>12/33</t>
  </si>
  <si>
    <t>320210906431</t>
  </si>
  <si>
    <t>周宇航</t>
  </si>
  <si>
    <t>16/33</t>
  </si>
  <si>
    <t>胡双全</t>
  </si>
  <si>
    <t>38/130</t>
  </si>
  <si>
    <t>320210936520</t>
  </si>
  <si>
    <t>杨亦晗</t>
  </si>
  <si>
    <t>95.8290</t>
  </si>
  <si>
    <t>4/130</t>
  </si>
  <si>
    <t>林希祥</t>
  </si>
  <si>
    <t>50/130</t>
  </si>
  <si>
    <t>邹嘉良</t>
  </si>
  <si>
    <t>2/130</t>
  </si>
  <si>
    <t>320210936431</t>
  </si>
  <si>
    <t>36/130</t>
  </si>
  <si>
    <t>320210935371</t>
  </si>
  <si>
    <t>刘力铭</t>
  </si>
  <si>
    <t>10/130</t>
  </si>
  <si>
    <t>320210936501</t>
  </si>
  <si>
    <t>李鑫</t>
  </si>
  <si>
    <t>51/130</t>
  </si>
  <si>
    <t>320210903991</t>
  </si>
  <si>
    <t>夏峤玙</t>
  </si>
  <si>
    <t>12/130</t>
  </si>
  <si>
    <t>李邦錠</t>
  </si>
  <si>
    <t>26/130</t>
  </si>
  <si>
    <t>3202109007411</t>
  </si>
  <si>
    <t>王镖</t>
  </si>
  <si>
    <t>19/130</t>
  </si>
  <si>
    <t>320210937881</t>
  </si>
  <si>
    <t>马光博</t>
  </si>
  <si>
    <t>3/130</t>
  </si>
  <si>
    <t>320210935481</t>
  </si>
  <si>
    <t>刘瑞泽</t>
  </si>
  <si>
    <t>14/130</t>
  </si>
  <si>
    <t>320210936780</t>
  </si>
  <si>
    <t>洪雨欣</t>
  </si>
  <si>
    <t>11/130</t>
  </si>
  <si>
    <t>王炳鑫</t>
  </si>
  <si>
    <t>6/130</t>
  </si>
  <si>
    <t>320210930601</t>
  </si>
  <si>
    <t>杨亿锴</t>
  </si>
  <si>
    <t>5/130</t>
  </si>
  <si>
    <t>320210936121</t>
  </si>
  <si>
    <t>施煦晖</t>
  </si>
  <si>
    <t>55/130</t>
  </si>
  <si>
    <t>320200936411</t>
  </si>
  <si>
    <t>吕卓阳</t>
  </si>
  <si>
    <t>23/130</t>
  </si>
  <si>
    <t>320210936861</t>
  </si>
  <si>
    <t>王俊杰</t>
  </si>
  <si>
    <t>44/130</t>
  </si>
  <si>
    <t>320210936911</t>
  </si>
  <si>
    <t>王家琛</t>
  </si>
  <si>
    <t>15/130</t>
  </si>
  <si>
    <t>320210936491</t>
  </si>
  <si>
    <t>李金泰</t>
  </si>
  <si>
    <t>20/130</t>
  </si>
  <si>
    <t>320210936831</t>
  </si>
  <si>
    <t>王世宁</t>
  </si>
  <si>
    <t>7/130</t>
  </si>
  <si>
    <t>320210937601</t>
  </si>
  <si>
    <t>郑宇喆</t>
  </si>
  <si>
    <t>22/130</t>
  </si>
  <si>
    <t>320210937610</t>
  </si>
  <si>
    <t>17/130</t>
  </si>
  <si>
    <t>320210936461</t>
  </si>
  <si>
    <t>李蓉杰</t>
  </si>
  <si>
    <t>46/130</t>
  </si>
  <si>
    <t>320210931091</t>
  </si>
  <si>
    <t>李达</t>
  </si>
  <si>
    <t>90.1494</t>
  </si>
  <si>
    <t>92.2049</t>
  </si>
  <si>
    <t>94.6677</t>
  </si>
  <si>
    <t>320210936611</t>
  </si>
  <si>
    <t>杨陶民</t>
  </si>
  <si>
    <t>33/130</t>
  </si>
  <si>
    <t>320210937891</t>
  </si>
  <si>
    <t>马托</t>
  </si>
  <si>
    <t>25/130</t>
  </si>
  <si>
    <t>320210937151</t>
  </si>
  <si>
    <t>聂丁誉</t>
  </si>
  <si>
    <t>28/130</t>
  </si>
  <si>
    <t>杨佳</t>
  </si>
  <si>
    <t>29/130</t>
  </si>
  <si>
    <t>320210937021</t>
  </si>
  <si>
    <t>王程明</t>
  </si>
  <si>
    <t>37/130</t>
  </si>
  <si>
    <t>320210937011</t>
  </si>
  <si>
    <t>学号</t>
    <phoneticPr fontId="3" type="noConversion"/>
  </si>
  <si>
    <t>李祥胜</t>
    <phoneticPr fontId="3" type="noConversion"/>
  </si>
  <si>
    <t>贾志兴</t>
    <phoneticPr fontId="3" type="noConversion"/>
  </si>
  <si>
    <t>1</t>
    <phoneticPr fontId="3" type="noConversion"/>
  </si>
  <si>
    <t>2</t>
  </si>
  <si>
    <t>2</t>
    <phoneticPr fontId="3" type="noConversion"/>
  </si>
  <si>
    <t>3</t>
  </si>
  <si>
    <t>5</t>
  </si>
  <si>
    <t>4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</si>
  <si>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</si>
  <si>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</si>
  <si>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</si>
  <si>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</si>
  <si>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</si>
  <si>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</si>
  <si>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</si>
  <si>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</si>
  <si>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</si>
  <si>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</si>
  <si>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</si>
  <si>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</si>
  <si>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</si>
  <si>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</si>
  <si>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</si>
  <si>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</si>
  <si>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</si>
  <si>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</si>
  <si>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</t>
    <phoneticPr fontId="3" type="noConversion"/>
  </si>
  <si>
    <t>1</t>
    <phoneticPr fontId="3" type="noConversion"/>
  </si>
  <si>
    <t>2</t>
    <phoneticPr fontId="3" type="noConversion"/>
  </si>
  <si>
    <t>4</t>
    <phoneticPr fontId="3" type="noConversion"/>
  </si>
  <si>
    <t>8</t>
    <phoneticPr fontId="3" type="noConversion"/>
  </si>
  <si>
    <t>9</t>
    <phoneticPr fontId="3" type="noConversion"/>
  </si>
  <si>
    <t>2</t>
    <phoneticPr fontId="3" type="noConversion"/>
  </si>
  <si>
    <t>何子豫</t>
    <phoneticPr fontId="3" type="noConversion"/>
  </si>
  <si>
    <t>2</t>
    <phoneticPr fontId="3" type="noConversion"/>
  </si>
  <si>
    <t>3</t>
    <phoneticPr fontId="3" type="noConversion"/>
  </si>
  <si>
    <t>李珈铃</t>
    <phoneticPr fontId="3" type="noConversion"/>
  </si>
  <si>
    <t>15</t>
    <phoneticPr fontId="3" type="noConversion"/>
  </si>
  <si>
    <t>24</t>
  </si>
  <si>
    <t>25</t>
  </si>
  <si>
    <t>26</t>
  </si>
  <si>
    <t>27</t>
  </si>
  <si>
    <t>28</t>
  </si>
  <si>
    <t>29</t>
  </si>
  <si>
    <t>30</t>
  </si>
  <si>
    <t>31</t>
  </si>
  <si>
    <t>江炜鹏</t>
  </si>
  <si>
    <t>85.36</t>
    <phoneticPr fontId="3" type="noConversion"/>
  </si>
  <si>
    <t>13</t>
    <phoneticPr fontId="3" type="noConversion"/>
  </si>
  <si>
    <t>郝琳辉</t>
    <phoneticPr fontId="3" type="noConversion"/>
  </si>
  <si>
    <t>8/25</t>
    <phoneticPr fontId="3" type="noConversion"/>
  </si>
  <si>
    <t>16</t>
    <phoneticPr fontId="3" type="noConversion"/>
  </si>
  <si>
    <t>17</t>
    <phoneticPr fontId="3" type="noConversion"/>
  </si>
  <si>
    <t>320210935901</t>
  </si>
  <si>
    <t>张永欢</t>
  </si>
  <si>
    <t>89.6776</t>
  </si>
  <si>
    <t>86.7994</t>
  </si>
  <si>
    <t>90.5864</t>
  </si>
  <si>
    <t>6/14</t>
  </si>
  <si>
    <t>8</t>
    <phoneticPr fontId="3" type="noConversion"/>
  </si>
  <si>
    <t>9</t>
    <phoneticPr fontId="3" type="noConversion"/>
  </si>
  <si>
    <t>10</t>
    <phoneticPr fontId="3" type="noConversion"/>
  </si>
  <si>
    <t>综合素质得分</t>
    <phoneticPr fontId="3" type="noConversion"/>
  </si>
  <si>
    <t>王程坤</t>
    <phoneticPr fontId="3" type="noConversion"/>
  </si>
  <si>
    <t>陈欣</t>
    <phoneticPr fontId="3" type="noConversion"/>
  </si>
  <si>
    <t>丁知非</t>
    <phoneticPr fontId="3" type="noConversion"/>
  </si>
  <si>
    <t>63/130</t>
    <phoneticPr fontId="3" type="noConversion"/>
  </si>
  <si>
    <t>资格推荐情况</t>
    <phoneticPr fontId="14" type="noConversion"/>
  </si>
  <si>
    <t>备注</t>
    <phoneticPr fontId="14" type="noConversion"/>
  </si>
  <si>
    <t>拟推荐</t>
    <phoneticPr fontId="14" type="noConversion"/>
  </si>
  <si>
    <t>候补</t>
    <phoneticPr fontId="14" type="noConversion"/>
  </si>
  <si>
    <t>重大项目萃英学者</t>
    <phoneticPr fontId="14" type="noConversion"/>
  </si>
  <si>
    <t>国优计划</t>
    <phoneticPr fontId="3" type="noConversion"/>
  </si>
  <si>
    <t>工程硕博</t>
  </si>
  <si>
    <t>320210936361</t>
    <phoneticPr fontId="14" type="noConversion"/>
  </si>
  <si>
    <t>李毅涵</t>
    <phoneticPr fontId="14" type="noConversion"/>
  </si>
  <si>
    <t>学生本人放弃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</si>
</sst>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0_);[Red]\(0.00\)"/>
    <numFmt numFmtId="177" formatCode="m/d"/>
    <numFmt numFmtId="178" formatCode="??/130"/>
    <numFmt numFmtId="179" formatCode="0.0000_);[Red]\(0.0000\)"/>
    <numFmt numFmtId="180" formatCode="0_);[Red]\(0\)"/>
    <numFmt numFmtId="181" formatCode="0_ "/>
    <numFmt numFmtId="182" formatCode="0_);\(0\)"/>
    <numFmt numFmtId="183" formatCode="0.0000"/>
    <numFmt numFmtId="184" formatCode="#0.0000"/>
    <numFmt numFmtId="185" formatCode="#0.00"/>
  </numFmts>
  <fonts count="15" x14ac:knownFonts="1"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1"/>
      <name val="黑体"/>
      <family val="3"/>
      <charset val="134"/>
    </font>
    <font>
      <sz val="12"/>
      <name val="宋体"/>
      <family val="3"/>
      <charset val="134"/>
    </font>
    <font>
      <sz val="1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sz val="10"/>
      <name val="黑体"/>
      <family val="3"/>
      <charset val="134"/>
    </font>
    <font>
      <b/>
      <sz val="10"/>
      <name val="黑体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76" fontId="6" fillId="0" borderId="1" xfId="2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9" fontId="7" fillId="0" borderId="1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181" fontId="9" fillId="0" borderId="1" xfId="0" applyNumberFormat="1" applyFont="1" applyBorder="1" applyAlignment="1">
      <alignment horizontal="center" vertical="center" wrapText="1"/>
    </xf>
    <xf numFmtId="183" fontId="6" fillId="0" borderId="1" xfId="2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9" fontId="9" fillId="0" borderId="1" xfId="2" applyNumberFormat="1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176" fontId="9" fillId="0" borderId="1" xfId="2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181" fontId="9" fillId="0" borderId="1" xfId="0" quotePrefix="1" applyNumberFormat="1" applyFont="1" applyBorder="1" applyAlignment="1">
      <alignment horizontal="center" vertical="center" wrapText="1"/>
    </xf>
    <xf numFmtId="179" fontId="9" fillId="0" borderId="1" xfId="0" applyNumberFormat="1" applyFont="1" applyBorder="1" applyAlignment="1">
      <alignment horizontal="center" vertical="center"/>
    </xf>
    <xf numFmtId="179" fontId="9" fillId="0" borderId="2" xfId="2" applyNumberFormat="1" applyFont="1" applyBorder="1" applyAlignment="1">
      <alignment horizontal="center" vertical="center" wrapText="1"/>
    </xf>
    <xf numFmtId="179" fontId="9" fillId="0" borderId="3" xfId="2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181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83" fontId="9" fillId="0" borderId="3" xfId="2" applyNumberFormat="1" applyFont="1" applyBorder="1" applyAlignment="1">
      <alignment horizontal="center" vertical="center" wrapText="1"/>
    </xf>
    <xf numFmtId="13" fontId="9" fillId="0" borderId="3" xfId="2" applyNumberFormat="1" applyFont="1" applyBorder="1" applyAlignment="1">
      <alignment horizontal="center" vertical="center" wrapText="1"/>
    </xf>
    <xf numFmtId="176" fontId="9" fillId="0" borderId="3" xfId="2" applyNumberFormat="1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183" fontId="9" fillId="0" borderId="1" xfId="2" applyNumberFormat="1" applyFont="1" applyBorder="1" applyAlignment="1">
      <alignment horizontal="center" vertical="center" wrapText="1"/>
    </xf>
    <xf numFmtId="13" fontId="9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shrinkToFit="1"/>
    </xf>
    <xf numFmtId="181" fontId="9" fillId="0" borderId="1" xfId="0" applyNumberFormat="1" applyFont="1" applyBorder="1" applyAlignment="1">
      <alignment horizontal="center" vertical="center" shrinkToFit="1"/>
    </xf>
    <xf numFmtId="183" fontId="9" fillId="0" borderId="1" xfId="0" applyNumberFormat="1" applyFont="1" applyBorder="1" applyAlignment="1">
      <alignment horizontal="center" vertical="center" shrinkToFit="1"/>
    </xf>
    <xf numFmtId="13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shrinkToFit="1"/>
    </xf>
    <xf numFmtId="1" fontId="9" fillId="0" borderId="1" xfId="0" applyNumberFormat="1" applyFont="1" applyBorder="1" applyAlignment="1">
      <alignment horizontal="center" vertical="center" shrinkToFit="1"/>
    </xf>
    <xf numFmtId="13" fontId="9" fillId="0" borderId="1" xfId="2" quotePrefix="1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18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7" fontId="9" fillId="0" borderId="1" xfId="2" applyNumberFormat="1" applyFont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182" fontId="9" fillId="0" borderId="1" xfId="0" applyNumberFormat="1" applyFont="1" applyBorder="1" applyAlignment="1">
      <alignment horizontal="center" vertical="center"/>
    </xf>
    <xf numFmtId="183" fontId="9" fillId="0" borderId="1" xfId="0" applyNumberFormat="1" applyFont="1" applyBorder="1" applyAlignment="1">
      <alignment horizontal="center" vertical="center"/>
    </xf>
    <xf numFmtId="183" fontId="9" fillId="0" borderId="1" xfId="0" applyNumberFormat="1" applyFont="1" applyBorder="1" applyAlignment="1">
      <alignment horizontal="center" vertical="center" wrapText="1"/>
    </xf>
    <xf numFmtId="176" fontId="9" fillId="0" borderId="1" xfId="2" applyNumberFormat="1" applyFont="1" applyBorder="1" applyAlignment="1">
      <alignment horizontal="center" vertical="center"/>
    </xf>
    <xf numFmtId="58" fontId="6" fillId="0" borderId="1" xfId="2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79" fontId="10" fillId="0" borderId="1" xfId="0" applyNumberFormat="1" applyFont="1" applyBorder="1" applyAlignment="1">
      <alignment horizontal="center" vertical="center" wrapText="1"/>
    </xf>
    <xf numFmtId="0" fontId="9" fillId="0" borderId="0" xfId="0" applyFont="1">
      <alignment vertical="center"/>
    </xf>
    <xf numFmtId="180" fontId="9" fillId="0" borderId="1" xfId="0" applyNumberFormat="1" applyFont="1" applyBorder="1" applyAlignment="1">
      <alignment horizontal="center" vertical="center" wrapText="1"/>
    </xf>
    <xf numFmtId="58" fontId="9" fillId="0" borderId="1" xfId="2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176" fontId="9" fillId="0" borderId="4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184" fontId="9" fillId="0" borderId="2" xfId="0" applyNumberFormat="1" applyFont="1" applyBorder="1" applyAlignment="1">
      <alignment horizontal="center" vertical="center" wrapText="1"/>
    </xf>
    <xf numFmtId="184" fontId="9" fillId="0" borderId="1" xfId="2" applyNumberFormat="1" applyFont="1" applyBorder="1" applyAlignment="1">
      <alignment horizontal="center" vertical="center" wrapText="1"/>
    </xf>
    <xf numFmtId="184" fontId="9" fillId="0" borderId="4" xfId="2" applyNumberFormat="1" applyFont="1" applyBorder="1" applyAlignment="1">
      <alignment horizontal="center" vertical="center" wrapText="1"/>
    </xf>
    <xf numFmtId="183" fontId="6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83" fontId="9" fillId="0" borderId="2" xfId="2" applyNumberFormat="1" applyFont="1" applyBorder="1" applyAlignment="1">
      <alignment horizontal="center" vertical="center" wrapText="1"/>
    </xf>
    <xf numFmtId="183" fontId="11" fillId="0" borderId="1" xfId="0" applyNumberFormat="1" applyFont="1" applyBorder="1" applyAlignment="1">
      <alignment horizontal="center" vertical="center" wrapText="1"/>
    </xf>
    <xf numFmtId="18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3" fontId="11" fillId="0" borderId="1" xfId="2" applyNumberFormat="1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176" fontId="11" fillId="0" borderId="1" xfId="2" applyNumberFormat="1" applyFont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183" fontId="9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178" fontId="11" fillId="0" borderId="1" xfId="2" applyNumberFormat="1" applyFont="1" applyBorder="1" applyAlignment="1">
      <alignment horizontal="center" vertical="center" wrapText="1"/>
    </xf>
    <xf numFmtId="49" fontId="11" fillId="0" borderId="1" xfId="2" applyNumberFormat="1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7" fontId="11" fillId="0" borderId="1" xfId="2" applyNumberFormat="1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85" fontId="9" fillId="0" borderId="1" xfId="0" applyNumberFormat="1" applyFont="1" applyBorder="1" applyAlignment="1">
      <alignment horizontal="center" vertical="center" wrapText="1"/>
    </xf>
    <xf numFmtId="183" fontId="1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 2" xfId="2" xr:uid="{00000000-0005-0000-0000-000002000000}"/>
  </cellStyles>
  <dxfs count="0"/>
  <tableStyles count="0" defaultTableStyle="TableStyleMedium2" defaultPivotStyle="PivotStyleLight16"/>
  <colors>
    <mruColors>
      <color rgb="FFFFFFFF"/>
      <color rgb="FF000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F32" sqref="F32"/>
    </sheetView>
  </sheetViews>
  <sheetFormatPr defaultColWidth="8.75" defaultRowHeight="14.25" x14ac:dyDescent="0.15"/>
  <cols>
    <col min="1" max="1" width="15" bestFit="1" customWidth="1"/>
    <col min="4" max="6" width="10.5" bestFit="1" customWidth="1"/>
    <col min="7" max="7" width="16.75" customWidth="1"/>
    <col min="9" max="9" width="18.625" customWidth="1"/>
    <col min="10" max="17" width="8.875" bestFit="1" customWidth="1"/>
    <col min="19" max="19" width="8.875" bestFit="1" customWidth="1"/>
    <col min="21" max="21" width="20.625" customWidth="1"/>
  </cols>
  <sheetData>
    <row r="1" spans="1:21" ht="5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84" t="s">
        <v>377</v>
      </c>
      <c r="U1" s="84" t="s">
        <v>378</v>
      </c>
    </row>
    <row r="2" spans="1:21" x14ac:dyDescent="0.15">
      <c r="A2" s="14" t="s">
        <v>47</v>
      </c>
      <c r="B2" s="17" t="s">
        <v>48</v>
      </c>
      <c r="C2" s="17" t="s">
        <v>21</v>
      </c>
      <c r="D2" s="16">
        <v>95.052700000000002</v>
      </c>
      <c r="E2" s="18" t="s">
        <v>49</v>
      </c>
      <c r="F2" s="18" t="s">
        <v>50</v>
      </c>
      <c r="G2" s="18">
        <v>94.993933333333302</v>
      </c>
      <c r="H2" s="19" t="s">
        <v>51</v>
      </c>
      <c r="I2" s="18">
        <v>89.806569343065703</v>
      </c>
      <c r="J2" s="20">
        <v>98.725335333333305</v>
      </c>
      <c r="K2" s="19">
        <v>100</v>
      </c>
      <c r="L2" s="19">
        <v>60</v>
      </c>
      <c r="M2" s="19">
        <v>100</v>
      </c>
      <c r="N2" s="19">
        <v>5</v>
      </c>
      <c r="O2" s="19">
        <v>0</v>
      </c>
      <c r="P2" s="46">
        <v>93.12</v>
      </c>
      <c r="Q2" s="21">
        <f t="shared" ref="Q2:Q24" si="0">I2*0.7+(J2*0.05+K2*0.1+L2*0.05+M2*0.05+N2*0.025+O2*0.025+P2*0.7)*0.3</f>
        <v>89.338178570145985</v>
      </c>
      <c r="R2" s="22" t="s">
        <v>312</v>
      </c>
      <c r="S2" s="17">
        <v>493</v>
      </c>
      <c r="T2" s="17" t="s">
        <v>379</v>
      </c>
      <c r="U2" s="17"/>
    </row>
    <row r="3" spans="1:21" x14ac:dyDescent="0.15">
      <c r="A3" s="23" t="s">
        <v>38</v>
      </c>
      <c r="B3" s="17" t="s">
        <v>39</v>
      </c>
      <c r="C3" s="17" t="s">
        <v>21</v>
      </c>
      <c r="D3" s="18">
        <v>97.340299999999999</v>
      </c>
      <c r="E3" s="18">
        <v>95.345500000000001</v>
      </c>
      <c r="F3" s="18">
        <v>96.409199999999998</v>
      </c>
      <c r="G3" s="18">
        <v>96.364999999999995</v>
      </c>
      <c r="H3" s="19" t="s">
        <v>40</v>
      </c>
      <c r="I3" s="18">
        <v>92.09</v>
      </c>
      <c r="J3" s="20">
        <v>95.4199986666667</v>
      </c>
      <c r="K3" s="19">
        <v>0</v>
      </c>
      <c r="L3" s="19">
        <v>100</v>
      </c>
      <c r="M3" s="19">
        <v>30</v>
      </c>
      <c r="N3" s="19">
        <v>5</v>
      </c>
      <c r="O3" s="19">
        <v>0</v>
      </c>
      <c r="P3" s="46">
        <v>92.200000000000017</v>
      </c>
      <c r="Q3" s="21">
        <f t="shared" si="0"/>
        <v>87.243799979999991</v>
      </c>
      <c r="R3" s="22" t="s">
        <v>314</v>
      </c>
      <c r="S3" s="17">
        <v>565</v>
      </c>
      <c r="T3" s="17" t="s">
        <v>379</v>
      </c>
      <c r="U3" s="17"/>
    </row>
    <row r="4" spans="1:21" x14ac:dyDescent="0.15">
      <c r="A4" s="23" t="s">
        <v>44</v>
      </c>
      <c r="B4" s="17" t="s">
        <v>45</v>
      </c>
      <c r="C4" s="17" t="s">
        <v>21</v>
      </c>
      <c r="D4" s="18">
        <v>94.430999999999997</v>
      </c>
      <c r="E4" s="18">
        <v>94.859899999999996</v>
      </c>
      <c r="F4" s="18">
        <v>95.847200000000001</v>
      </c>
      <c r="G4" s="18">
        <v>95.046033333333298</v>
      </c>
      <c r="H4" s="19" t="s">
        <v>46</v>
      </c>
      <c r="I4" s="18">
        <v>92.456818181818207</v>
      </c>
      <c r="J4" s="20">
        <v>95.447566666666702</v>
      </c>
      <c r="K4" s="19">
        <v>0</v>
      </c>
      <c r="L4" s="19">
        <v>30</v>
      </c>
      <c r="M4" s="19">
        <v>0</v>
      </c>
      <c r="N4" s="19">
        <v>5</v>
      </c>
      <c r="O4" s="19">
        <v>0</v>
      </c>
      <c r="P4" s="46">
        <v>92.720000000000013</v>
      </c>
      <c r="Q4" s="21">
        <f t="shared" si="0"/>
        <v>86.110186227272749</v>
      </c>
      <c r="R4" s="22" t="s">
        <v>315</v>
      </c>
      <c r="S4" s="17">
        <v>525</v>
      </c>
      <c r="T4" s="17" t="s">
        <v>379</v>
      </c>
      <c r="U4" s="17"/>
    </row>
    <row r="5" spans="1:21" x14ac:dyDescent="0.15">
      <c r="A5" s="14" t="s">
        <v>41</v>
      </c>
      <c r="B5" s="17" t="s">
        <v>42</v>
      </c>
      <c r="C5" s="17" t="s">
        <v>30</v>
      </c>
      <c r="D5" s="18">
        <v>95.6</v>
      </c>
      <c r="E5" s="18">
        <v>94.562600000000003</v>
      </c>
      <c r="F5" s="18">
        <v>95.346299999999999</v>
      </c>
      <c r="G5" s="18">
        <v>95.168700000000001</v>
      </c>
      <c r="H5" s="19" t="s">
        <v>43</v>
      </c>
      <c r="I5" s="18">
        <v>91.214500000000001</v>
      </c>
      <c r="J5" s="20">
        <v>97.4626673333333</v>
      </c>
      <c r="K5" s="19">
        <v>0</v>
      </c>
      <c r="L5" s="19">
        <v>0</v>
      </c>
      <c r="M5" s="19">
        <v>30</v>
      </c>
      <c r="N5" s="19">
        <v>100</v>
      </c>
      <c r="O5" s="19">
        <v>0</v>
      </c>
      <c r="P5" s="46">
        <v>92.600000000000009</v>
      </c>
      <c r="Q5" s="21">
        <f t="shared" si="0"/>
        <v>85.958090010000006</v>
      </c>
      <c r="R5" s="22" t="s">
        <v>317</v>
      </c>
      <c r="S5" s="17">
        <v>559</v>
      </c>
      <c r="T5" s="17" t="s">
        <v>379</v>
      </c>
      <c r="U5" s="17"/>
    </row>
    <row r="6" spans="1:21" x14ac:dyDescent="0.15">
      <c r="A6" s="14" t="s">
        <v>62</v>
      </c>
      <c r="B6" s="17" t="s">
        <v>63</v>
      </c>
      <c r="C6" s="17" t="s">
        <v>21</v>
      </c>
      <c r="D6" s="18">
        <v>93.45</v>
      </c>
      <c r="E6" s="18">
        <v>86.19</v>
      </c>
      <c r="F6" s="18">
        <v>91.71</v>
      </c>
      <c r="G6" s="18">
        <v>90.45</v>
      </c>
      <c r="H6" s="19" t="s">
        <v>64</v>
      </c>
      <c r="I6" s="18">
        <v>88.2</v>
      </c>
      <c r="J6" s="20">
        <v>93.566664666666696</v>
      </c>
      <c r="K6" s="19">
        <v>0</v>
      </c>
      <c r="L6" s="19">
        <v>90</v>
      </c>
      <c r="M6" s="19">
        <v>30</v>
      </c>
      <c r="N6" s="19">
        <v>100</v>
      </c>
      <c r="O6" s="19">
        <v>0</v>
      </c>
      <c r="P6" s="46">
        <v>89.800000000000011</v>
      </c>
      <c r="Q6" s="21">
        <f t="shared" si="0"/>
        <v>84.551499969999995</v>
      </c>
      <c r="R6" s="22" t="s">
        <v>316</v>
      </c>
      <c r="S6" s="17">
        <v>565</v>
      </c>
      <c r="T6" s="17" t="s">
        <v>379</v>
      </c>
      <c r="U6" s="17"/>
    </row>
    <row r="7" spans="1:21" x14ac:dyDescent="0.15">
      <c r="A7" s="23" t="s">
        <v>25</v>
      </c>
      <c r="B7" s="17" t="s">
        <v>26</v>
      </c>
      <c r="C7" s="17" t="s">
        <v>21</v>
      </c>
      <c r="D7" s="18">
        <v>90.338200000000001</v>
      </c>
      <c r="E7" s="18">
        <v>93.577500000000001</v>
      </c>
      <c r="F7" s="18">
        <v>93.582300000000004</v>
      </c>
      <c r="G7" s="18">
        <v>92.499333333333396</v>
      </c>
      <c r="H7" s="19" t="s">
        <v>27</v>
      </c>
      <c r="I7" s="18">
        <v>88.648120300751899</v>
      </c>
      <c r="J7" s="20">
        <v>95.898663999999997</v>
      </c>
      <c r="K7" s="19">
        <v>0</v>
      </c>
      <c r="L7" s="19">
        <v>60</v>
      </c>
      <c r="M7" s="19">
        <v>30</v>
      </c>
      <c r="N7" s="19">
        <v>5</v>
      </c>
      <c r="O7" s="19">
        <v>0</v>
      </c>
      <c r="P7" s="46">
        <v>92.2</v>
      </c>
      <c r="Q7" s="21">
        <f t="shared" si="0"/>
        <v>84.24166417052632</v>
      </c>
      <c r="R7" s="22" t="s">
        <v>318</v>
      </c>
      <c r="S7" s="17">
        <v>517</v>
      </c>
      <c r="T7" s="17" t="s">
        <v>379</v>
      </c>
      <c r="U7" s="17"/>
    </row>
    <row r="8" spans="1:21" x14ac:dyDescent="0.15">
      <c r="A8" s="14">
        <v>320200936991</v>
      </c>
      <c r="B8" s="17" t="s">
        <v>23</v>
      </c>
      <c r="C8" s="17" t="s">
        <v>21</v>
      </c>
      <c r="D8" s="18">
        <v>92.5184</v>
      </c>
      <c r="E8" s="18">
        <v>92.092500000000001</v>
      </c>
      <c r="F8" s="18">
        <v>90.65</v>
      </c>
      <c r="G8" s="18">
        <v>91.753633333333298</v>
      </c>
      <c r="H8" s="19" t="s">
        <v>24</v>
      </c>
      <c r="I8" s="18">
        <v>88.632089552238796</v>
      </c>
      <c r="J8" s="20">
        <v>91.858667999999994</v>
      </c>
      <c r="K8" s="19">
        <v>0</v>
      </c>
      <c r="L8" s="19">
        <v>90</v>
      </c>
      <c r="M8" s="19">
        <v>0</v>
      </c>
      <c r="N8" s="19">
        <v>5</v>
      </c>
      <c r="O8" s="19">
        <v>0</v>
      </c>
      <c r="P8" s="46">
        <v>91.320000000000007</v>
      </c>
      <c r="Q8" s="21">
        <f t="shared" si="0"/>
        <v>83.985042706567157</v>
      </c>
      <c r="R8" s="22" t="s">
        <v>319</v>
      </c>
      <c r="S8" s="17">
        <v>590</v>
      </c>
      <c r="T8" s="17" t="s">
        <v>379</v>
      </c>
      <c r="U8" s="17"/>
    </row>
    <row r="9" spans="1:21" x14ac:dyDescent="0.15">
      <c r="A9" s="23" t="s">
        <v>54</v>
      </c>
      <c r="B9" s="17" t="s">
        <v>55</v>
      </c>
      <c r="C9" s="17" t="s">
        <v>30</v>
      </c>
      <c r="D9" s="18">
        <v>89.9679</v>
      </c>
      <c r="E9" s="18">
        <v>91.718900000000005</v>
      </c>
      <c r="F9" s="18">
        <v>93.688100000000006</v>
      </c>
      <c r="G9" s="24">
        <v>91.791633333333294</v>
      </c>
      <c r="H9" s="19" t="s">
        <v>56</v>
      </c>
      <c r="I9" s="16">
        <v>86.766911764705895</v>
      </c>
      <c r="J9" s="20">
        <v>94.7066673333333</v>
      </c>
      <c r="K9" s="19">
        <v>0</v>
      </c>
      <c r="L9" s="19">
        <v>70</v>
      </c>
      <c r="M9" s="19">
        <v>30</v>
      </c>
      <c r="N9" s="19">
        <v>100</v>
      </c>
      <c r="O9" s="19">
        <v>0</v>
      </c>
      <c r="P9" s="46">
        <v>89.88</v>
      </c>
      <c r="Q9" s="21">
        <f t="shared" si="0"/>
        <v>83.28223824529411</v>
      </c>
      <c r="R9" s="22" t="s">
        <v>320</v>
      </c>
      <c r="S9" s="17">
        <v>534</v>
      </c>
      <c r="T9" s="17" t="s">
        <v>379</v>
      </c>
      <c r="U9" s="17"/>
    </row>
    <row r="10" spans="1:21" x14ac:dyDescent="0.15">
      <c r="A10" s="14" t="s">
        <v>35</v>
      </c>
      <c r="B10" s="17" t="s">
        <v>36</v>
      </c>
      <c r="C10" s="17" t="s">
        <v>21</v>
      </c>
      <c r="D10" s="18">
        <v>87.0471</v>
      </c>
      <c r="E10" s="18">
        <v>86.582300000000004</v>
      </c>
      <c r="F10" s="18">
        <v>93.341999999999999</v>
      </c>
      <c r="G10" s="18">
        <v>88.990466666666705</v>
      </c>
      <c r="H10" s="19" t="s">
        <v>37</v>
      </c>
      <c r="I10" s="18">
        <v>80.782200000000003</v>
      </c>
      <c r="J10" s="20">
        <v>97.733334666666707</v>
      </c>
      <c r="K10" s="19">
        <v>100</v>
      </c>
      <c r="L10" s="19">
        <v>70</v>
      </c>
      <c r="M10" s="19">
        <v>0</v>
      </c>
      <c r="N10" s="19">
        <v>100</v>
      </c>
      <c r="O10" s="19">
        <v>100</v>
      </c>
      <c r="P10" s="46">
        <v>93.68</v>
      </c>
      <c r="Q10" s="21">
        <f t="shared" si="0"/>
        <v>83.23634002</v>
      </c>
      <c r="R10" s="22" t="s">
        <v>321</v>
      </c>
      <c r="S10" s="17">
        <v>620</v>
      </c>
      <c r="T10" s="17" t="s">
        <v>379</v>
      </c>
      <c r="U10" s="17"/>
    </row>
    <row r="11" spans="1:21" x14ac:dyDescent="0.15">
      <c r="A11" s="14" t="s">
        <v>82</v>
      </c>
      <c r="B11" s="17" t="s">
        <v>83</v>
      </c>
      <c r="C11" s="17" t="s">
        <v>21</v>
      </c>
      <c r="D11" s="18">
        <v>87.755099999999999</v>
      </c>
      <c r="E11" s="18">
        <v>91.7928</v>
      </c>
      <c r="F11" s="18">
        <v>91.159499999999994</v>
      </c>
      <c r="G11" s="18">
        <v>90.609133330000006</v>
      </c>
      <c r="H11" s="19" t="s">
        <v>84</v>
      </c>
      <c r="I11" s="18">
        <v>88.193333330000002</v>
      </c>
      <c r="J11" s="20">
        <v>93.299998000000002</v>
      </c>
      <c r="K11" s="19">
        <v>0</v>
      </c>
      <c r="L11" s="19">
        <v>0</v>
      </c>
      <c r="M11" s="19">
        <v>30</v>
      </c>
      <c r="N11" s="19">
        <v>5</v>
      </c>
      <c r="O11" s="19">
        <v>0</v>
      </c>
      <c r="P11" s="46">
        <v>92</v>
      </c>
      <c r="Q11" s="21">
        <f t="shared" si="0"/>
        <v>82.942333300999991</v>
      </c>
      <c r="R11" s="22" t="s">
        <v>322</v>
      </c>
      <c r="S11" s="17">
        <v>582</v>
      </c>
      <c r="T11" s="17" t="s">
        <v>379</v>
      </c>
      <c r="U11" s="17"/>
    </row>
    <row r="12" spans="1:21" x14ac:dyDescent="0.15">
      <c r="A12" s="14">
        <v>320210937301</v>
      </c>
      <c r="B12" s="17" t="s">
        <v>57</v>
      </c>
      <c r="C12" s="17" t="s">
        <v>21</v>
      </c>
      <c r="D12" s="25">
        <v>91.34</v>
      </c>
      <c r="E12" s="18">
        <v>92.09</v>
      </c>
      <c r="F12" s="18">
        <v>89.19</v>
      </c>
      <c r="G12" s="18">
        <v>90.87</v>
      </c>
      <c r="H12" s="19" t="s">
        <v>58</v>
      </c>
      <c r="I12" s="18">
        <v>88.71</v>
      </c>
      <c r="J12" s="20">
        <v>94.548001999999997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46">
        <v>90.800000000000011</v>
      </c>
      <c r="Q12" s="21">
        <f t="shared" si="0"/>
        <v>82.583220029999993</v>
      </c>
      <c r="R12" s="22" t="s">
        <v>323</v>
      </c>
      <c r="S12" s="17">
        <v>579</v>
      </c>
      <c r="T12" s="17" t="s">
        <v>379</v>
      </c>
      <c r="U12" s="17"/>
    </row>
    <row r="13" spans="1:21" x14ac:dyDescent="0.15">
      <c r="A13" s="14">
        <v>320210930851</v>
      </c>
      <c r="B13" s="17" t="s">
        <v>52</v>
      </c>
      <c r="C13" s="17" t="s">
        <v>21</v>
      </c>
      <c r="D13" s="18">
        <v>91.961200000000005</v>
      </c>
      <c r="E13" s="18">
        <v>92.168199999999999</v>
      </c>
      <c r="F13" s="18">
        <v>91.798199999999994</v>
      </c>
      <c r="G13" s="18">
        <v>91.975800000000007</v>
      </c>
      <c r="H13" s="19" t="s">
        <v>53</v>
      </c>
      <c r="I13" s="18">
        <v>86.404399999999995</v>
      </c>
      <c r="J13" s="20">
        <v>98.473335333333296</v>
      </c>
      <c r="K13" s="19">
        <v>0</v>
      </c>
      <c r="L13" s="19">
        <v>40</v>
      </c>
      <c r="M13" s="19">
        <v>30</v>
      </c>
      <c r="N13" s="19">
        <v>100</v>
      </c>
      <c r="O13" s="19">
        <v>0</v>
      </c>
      <c r="P13" s="46">
        <v>89.480000000000018</v>
      </c>
      <c r="Q13" s="21">
        <f t="shared" si="0"/>
        <v>82.550980030000005</v>
      </c>
      <c r="R13" s="22" t="s">
        <v>324</v>
      </c>
      <c r="S13" s="17">
        <v>481</v>
      </c>
      <c r="T13" s="17" t="s">
        <v>379</v>
      </c>
      <c r="U13" s="17"/>
    </row>
    <row r="14" spans="1:21" x14ac:dyDescent="0.15">
      <c r="A14" s="23" t="s">
        <v>28</v>
      </c>
      <c r="B14" s="17" t="s">
        <v>29</v>
      </c>
      <c r="C14" s="17" t="s">
        <v>30</v>
      </c>
      <c r="D14" s="18">
        <v>93.355999999999995</v>
      </c>
      <c r="E14" s="18">
        <v>91.878799999999998</v>
      </c>
      <c r="F14" s="18">
        <v>93.1387</v>
      </c>
      <c r="G14" s="18">
        <v>92.791166669999996</v>
      </c>
      <c r="H14" s="19" t="s">
        <v>31</v>
      </c>
      <c r="I14" s="18">
        <v>86.202962959999994</v>
      </c>
      <c r="J14" s="20">
        <v>99.093335999999994</v>
      </c>
      <c r="K14" s="19">
        <v>0</v>
      </c>
      <c r="L14" s="19">
        <v>60</v>
      </c>
      <c r="M14" s="19">
        <v>0</v>
      </c>
      <c r="N14" s="19">
        <v>100</v>
      </c>
      <c r="O14" s="19">
        <v>0</v>
      </c>
      <c r="P14" s="46">
        <v>88.12</v>
      </c>
      <c r="Q14" s="21">
        <f t="shared" si="0"/>
        <v>81.983674111999989</v>
      </c>
      <c r="R14" s="22" t="s">
        <v>325</v>
      </c>
      <c r="S14" s="17">
        <v>516</v>
      </c>
      <c r="T14" s="17" t="s">
        <v>379</v>
      </c>
      <c r="U14" s="17"/>
    </row>
    <row r="15" spans="1:21" x14ac:dyDescent="0.15">
      <c r="A15" s="14" t="s">
        <v>32</v>
      </c>
      <c r="B15" s="17" t="s">
        <v>33</v>
      </c>
      <c r="C15" s="17" t="s">
        <v>21</v>
      </c>
      <c r="D15" s="18">
        <v>90.440700000000007</v>
      </c>
      <c r="E15" s="18">
        <v>92.384200000000007</v>
      </c>
      <c r="F15" s="18">
        <v>90.579800000000006</v>
      </c>
      <c r="G15" s="18">
        <v>91.134900000000002</v>
      </c>
      <c r="H15" s="19" t="s">
        <v>34</v>
      </c>
      <c r="I15" s="18">
        <v>88.373500000000007</v>
      </c>
      <c r="J15" s="20">
        <v>94.678663999999998</v>
      </c>
      <c r="K15" s="19">
        <v>0</v>
      </c>
      <c r="L15" s="19">
        <v>30</v>
      </c>
      <c r="M15" s="19">
        <v>0</v>
      </c>
      <c r="N15" s="19">
        <v>5</v>
      </c>
      <c r="O15" s="19">
        <v>0</v>
      </c>
      <c r="P15" s="46">
        <v>85.360000000000014</v>
      </c>
      <c r="Q15" s="21">
        <f t="shared" si="0"/>
        <v>81.694729960000004</v>
      </c>
      <c r="R15" s="22" t="s">
        <v>326</v>
      </c>
      <c r="S15" s="17">
        <v>569</v>
      </c>
      <c r="T15" s="17" t="s">
        <v>379</v>
      </c>
      <c r="U15" s="17"/>
    </row>
    <row r="16" spans="1:21" x14ac:dyDescent="0.15">
      <c r="A16" s="14" t="s">
        <v>68</v>
      </c>
      <c r="B16" s="17" t="s">
        <v>69</v>
      </c>
      <c r="C16" s="17" t="s">
        <v>21</v>
      </c>
      <c r="D16" s="18">
        <v>85.429199999999994</v>
      </c>
      <c r="E16" s="18">
        <v>87.691500000000005</v>
      </c>
      <c r="F16" s="18">
        <v>92.129599999999996</v>
      </c>
      <c r="G16" s="18">
        <v>88.416799999999995</v>
      </c>
      <c r="H16" s="19" t="s">
        <v>70</v>
      </c>
      <c r="I16" s="18">
        <v>88.934848479999999</v>
      </c>
      <c r="J16" s="20">
        <v>89.029331999999997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46">
        <v>85.800000000000011</v>
      </c>
      <c r="Q16" s="21">
        <f t="shared" si="0"/>
        <v>81.60783391599999</v>
      </c>
      <c r="R16" s="22" t="s">
        <v>327</v>
      </c>
      <c r="S16" s="17">
        <v>452</v>
      </c>
      <c r="T16" s="17" t="s">
        <v>379</v>
      </c>
      <c r="U16" s="17"/>
    </row>
    <row r="17" spans="1:21" x14ac:dyDescent="0.15">
      <c r="A17" s="23" t="s">
        <v>19</v>
      </c>
      <c r="B17" s="17" t="s">
        <v>20</v>
      </c>
      <c r="C17" s="17" t="s">
        <v>21</v>
      </c>
      <c r="D17" s="18">
        <v>86.89</v>
      </c>
      <c r="E17" s="18">
        <v>83.69</v>
      </c>
      <c r="F17" s="18">
        <v>92.74</v>
      </c>
      <c r="G17" s="18">
        <v>87.77</v>
      </c>
      <c r="H17" s="19" t="s">
        <v>22</v>
      </c>
      <c r="I17" s="18">
        <v>87.55</v>
      </c>
      <c r="J17" s="20">
        <v>88.986664000000005</v>
      </c>
      <c r="K17" s="19">
        <v>0</v>
      </c>
      <c r="L17" s="19">
        <v>80</v>
      </c>
      <c r="M17" s="19">
        <v>0</v>
      </c>
      <c r="N17" s="19">
        <v>0</v>
      </c>
      <c r="O17" s="19">
        <v>0</v>
      </c>
      <c r="P17" s="46">
        <v>83.480000000000018</v>
      </c>
      <c r="Q17" s="21">
        <f t="shared" si="0"/>
        <v>81.350599959999997</v>
      </c>
      <c r="R17" s="22" t="s">
        <v>328</v>
      </c>
      <c r="S17" s="17">
        <v>556</v>
      </c>
      <c r="T17" s="17"/>
      <c r="U17" s="17" t="s">
        <v>386</v>
      </c>
    </row>
    <row r="18" spans="1:21" x14ac:dyDescent="0.15">
      <c r="A18" s="23" t="s">
        <v>59</v>
      </c>
      <c r="B18" s="17" t="s">
        <v>60</v>
      </c>
      <c r="C18" s="17" t="s">
        <v>30</v>
      </c>
      <c r="D18" s="26">
        <v>91.943600000000004</v>
      </c>
      <c r="E18" s="26">
        <v>92.924700000000001</v>
      </c>
      <c r="F18" s="26">
        <v>86.583399999999997</v>
      </c>
      <c r="G18" s="18">
        <v>90.483900000000006</v>
      </c>
      <c r="H18" s="19" t="s">
        <v>61</v>
      </c>
      <c r="I18" s="18">
        <v>86.795488722000002</v>
      </c>
      <c r="J18" s="20">
        <v>95.494665333333302</v>
      </c>
      <c r="K18" s="19">
        <v>0</v>
      </c>
      <c r="L18" s="19">
        <v>0</v>
      </c>
      <c r="M18" s="19">
        <v>0</v>
      </c>
      <c r="N18" s="19">
        <v>5</v>
      </c>
      <c r="O18" s="19">
        <v>0</v>
      </c>
      <c r="P18" s="46">
        <v>90.12</v>
      </c>
      <c r="Q18" s="21">
        <f t="shared" si="0"/>
        <v>81.151962085399987</v>
      </c>
      <c r="R18" s="22" t="s">
        <v>329</v>
      </c>
      <c r="S18" s="17">
        <v>426</v>
      </c>
      <c r="T18" s="17" t="s">
        <v>379</v>
      </c>
      <c r="U18" s="17"/>
    </row>
    <row r="19" spans="1:21" x14ac:dyDescent="0.15">
      <c r="A19" s="23" t="s">
        <v>65</v>
      </c>
      <c r="B19" s="17" t="s">
        <v>66</v>
      </c>
      <c r="C19" s="17" t="s">
        <v>21</v>
      </c>
      <c r="D19" s="16">
        <v>93.35</v>
      </c>
      <c r="E19" s="16">
        <v>90.84</v>
      </c>
      <c r="F19" s="16">
        <v>86.28</v>
      </c>
      <c r="G19" s="24">
        <v>90.156066666666703</v>
      </c>
      <c r="H19" s="27" t="s">
        <v>67</v>
      </c>
      <c r="I19" s="16">
        <v>86.537588652482299</v>
      </c>
      <c r="J19" s="20">
        <v>96.061331999999993</v>
      </c>
      <c r="K19" s="19">
        <v>0</v>
      </c>
      <c r="L19" s="19">
        <v>0</v>
      </c>
      <c r="M19" s="19">
        <v>0</v>
      </c>
      <c r="N19" s="19">
        <v>5</v>
      </c>
      <c r="O19" s="19">
        <v>0</v>
      </c>
      <c r="P19" s="46">
        <v>89.52000000000001</v>
      </c>
      <c r="Q19" s="21">
        <f t="shared" si="0"/>
        <v>80.853932036737604</v>
      </c>
      <c r="R19" s="22" t="s">
        <v>330</v>
      </c>
      <c r="S19" s="17">
        <v>562</v>
      </c>
      <c r="T19" s="17" t="s">
        <v>379</v>
      </c>
      <c r="U19" s="17"/>
    </row>
    <row r="20" spans="1:21" x14ac:dyDescent="0.15">
      <c r="A20" s="14" t="s">
        <v>79</v>
      </c>
      <c r="B20" s="17" t="s">
        <v>80</v>
      </c>
      <c r="C20" s="17" t="s">
        <v>21</v>
      </c>
      <c r="D20" s="18">
        <v>87.141300000000001</v>
      </c>
      <c r="E20" s="18">
        <v>91.261399999999995</v>
      </c>
      <c r="F20" s="18">
        <v>89.796300000000002</v>
      </c>
      <c r="G20" s="18">
        <v>89.399699999999996</v>
      </c>
      <c r="H20" s="19" t="s">
        <v>81</v>
      </c>
      <c r="I20" s="18">
        <v>85.529399999999995</v>
      </c>
      <c r="J20" s="20">
        <v>93.8066666666667</v>
      </c>
      <c r="K20" s="19">
        <v>0</v>
      </c>
      <c r="L20" s="19">
        <v>30</v>
      </c>
      <c r="M20" s="19">
        <v>0</v>
      </c>
      <c r="N20" s="19">
        <v>5</v>
      </c>
      <c r="O20" s="19">
        <v>0</v>
      </c>
      <c r="P20" s="46">
        <v>90.04</v>
      </c>
      <c r="Q20" s="21">
        <f t="shared" si="0"/>
        <v>80.673579999999987</v>
      </c>
      <c r="R20" s="22" t="s">
        <v>331</v>
      </c>
      <c r="S20" s="17">
        <v>454</v>
      </c>
      <c r="T20" s="17" t="s">
        <v>379</v>
      </c>
      <c r="U20" s="17"/>
    </row>
    <row r="21" spans="1:21" x14ac:dyDescent="0.15">
      <c r="A21" s="23" t="s">
        <v>384</v>
      </c>
      <c r="B21" s="17" t="s">
        <v>385</v>
      </c>
      <c r="C21" s="17" t="s">
        <v>21</v>
      </c>
      <c r="D21" s="18">
        <v>88.46</v>
      </c>
      <c r="E21" s="18">
        <v>86.4</v>
      </c>
      <c r="F21" s="18">
        <v>88.09</v>
      </c>
      <c r="G21" s="18">
        <v>87.71</v>
      </c>
      <c r="H21" s="19" t="s">
        <v>74</v>
      </c>
      <c r="I21" s="18">
        <v>81.290000000000006</v>
      </c>
      <c r="J21" s="20">
        <v>95.000002666666703</v>
      </c>
      <c r="K21" s="19">
        <v>0</v>
      </c>
      <c r="L21" s="19">
        <v>90</v>
      </c>
      <c r="M21" s="19">
        <v>30</v>
      </c>
      <c r="N21" s="19">
        <v>5</v>
      </c>
      <c r="O21" s="19">
        <v>0</v>
      </c>
      <c r="P21" s="46">
        <v>91.720000000000013</v>
      </c>
      <c r="Q21" s="21">
        <f t="shared" si="0"/>
        <v>79.42670004</v>
      </c>
      <c r="R21" s="22" t="s">
        <v>332</v>
      </c>
      <c r="S21" s="17">
        <v>620</v>
      </c>
      <c r="T21" s="17" t="s">
        <v>379</v>
      </c>
      <c r="U21" s="17"/>
    </row>
    <row r="22" spans="1:21" x14ac:dyDescent="0.15">
      <c r="A22" s="23" t="s">
        <v>76</v>
      </c>
      <c r="B22" s="17" t="s">
        <v>77</v>
      </c>
      <c r="C22" s="17" t="s">
        <v>21</v>
      </c>
      <c r="D22" s="18">
        <v>88.244399999999999</v>
      </c>
      <c r="E22" s="18">
        <v>87.973500000000001</v>
      </c>
      <c r="F22" s="18">
        <v>85.760900000000007</v>
      </c>
      <c r="G22" s="18">
        <v>87.33</v>
      </c>
      <c r="H22" s="19" t="s">
        <v>78</v>
      </c>
      <c r="I22" s="18">
        <v>84.64</v>
      </c>
      <c r="J22" s="20">
        <v>91.738665999999995</v>
      </c>
      <c r="K22" s="19">
        <v>0</v>
      </c>
      <c r="L22" s="19">
        <v>0</v>
      </c>
      <c r="M22" s="19">
        <v>0</v>
      </c>
      <c r="N22" s="19">
        <v>5</v>
      </c>
      <c r="O22" s="19">
        <v>0</v>
      </c>
      <c r="P22" s="46">
        <v>87.12</v>
      </c>
      <c r="Q22" s="21">
        <f t="shared" si="0"/>
        <v>78.956779990000001</v>
      </c>
      <c r="R22" s="22" t="s">
        <v>333</v>
      </c>
      <c r="S22" s="17">
        <v>511</v>
      </c>
      <c r="T22" s="17" t="s">
        <v>379</v>
      </c>
      <c r="U22" s="17" t="s">
        <v>381</v>
      </c>
    </row>
    <row r="23" spans="1:21" x14ac:dyDescent="0.15">
      <c r="A23" s="23" t="s">
        <v>71</v>
      </c>
      <c r="B23" s="17" t="s">
        <v>72</v>
      </c>
      <c r="C23" s="17" t="s">
        <v>30</v>
      </c>
      <c r="D23" s="18">
        <v>90.346100000000007</v>
      </c>
      <c r="E23" s="18">
        <v>87.989400000000003</v>
      </c>
      <c r="F23" s="18">
        <v>85.695999999999998</v>
      </c>
      <c r="G23" s="18">
        <v>88.010499999999993</v>
      </c>
      <c r="H23" s="19" t="s">
        <v>73</v>
      </c>
      <c r="I23" s="18">
        <v>83.43</v>
      </c>
      <c r="J23" s="20">
        <v>94.142667333333307</v>
      </c>
      <c r="K23" s="19">
        <v>0</v>
      </c>
      <c r="L23" s="19">
        <v>0</v>
      </c>
      <c r="M23" s="19">
        <v>0</v>
      </c>
      <c r="N23" s="19">
        <v>5</v>
      </c>
      <c r="O23" s="19">
        <v>0</v>
      </c>
      <c r="P23" s="46">
        <v>86.480000000000018</v>
      </c>
      <c r="Q23" s="21">
        <f t="shared" si="0"/>
        <v>78.011440010000001</v>
      </c>
      <c r="R23" s="22" t="s">
        <v>334</v>
      </c>
      <c r="S23" s="17">
        <v>487</v>
      </c>
      <c r="T23" s="17" t="s">
        <v>380</v>
      </c>
      <c r="U23" s="17"/>
    </row>
    <row r="24" spans="1:21" x14ac:dyDescent="0.15">
      <c r="A24" s="14">
        <v>320210937481</v>
      </c>
      <c r="B24" s="17" t="s">
        <v>311</v>
      </c>
      <c r="C24" s="17" t="s">
        <v>21</v>
      </c>
      <c r="D24" s="18">
        <v>84.4495</v>
      </c>
      <c r="E24" s="18">
        <v>86.538600000000002</v>
      </c>
      <c r="F24" s="18">
        <v>89.916300000000007</v>
      </c>
      <c r="G24" s="18">
        <v>86.97</v>
      </c>
      <c r="H24" s="19" t="s">
        <v>75</v>
      </c>
      <c r="I24" s="18">
        <v>81.400000000000006</v>
      </c>
      <c r="J24" s="20">
        <v>94.325332000000003</v>
      </c>
      <c r="K24" s="19">
        <v>0</v>
      </c>
      <c r="L24" s="19">
        <v>0</v>
      </c>
      <c r="M24" s="19">
        <v>30</v>
      </c>
      <c r="N24" s="19">
        <v>5</v>
      </c>
      <c r="O24" s="19">
        <v>0</v>
      </c>
      <c r="P24" s="46">
        <v>88.440000000000012</v>
      </c>
      <c r="Q24" s="21">
        <f t="shared" si="0"/>
        <v>77.454779979999998</v>
      </c>
      <c r="R24" s="22" t="s">
        <v>335</v>
      </c>
      <c r="S24" s="17">
        <v>517</v>
      </c>
      <c r="T24" s="17" t="s">
        <v>380</v>
      </c>
      <c r="U24" s="17"/>
    </row>
  </sheetData>
  <autoFilter ref="A1:S1" xr:uid="{00000000-0009-0000-0000-000000000000}"/>
  <sortState xmlns:xlrd2="http://schemas.microsoft.com/office/spreadsheetml/2017/richdata2" ref="A2:Y25">
    <sortCondition descending="1" ref="Q1"/>
  </sortState>
  <phoneticPr fontId="14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Q5" sqref="Q5:Q6"/>
    </sheetView>
  </sheetViews>
  <sheetFormatPr defaultColWidth="8.75" defaultRowHeight="14.25" x14ac:dyDescent="0.15"/>
  <cols>
    <col min="1" max="1" width="14.875" style="3"/>
    <col min="2" max="3" width="8.75" style="3"/>
    <col min="4" max="7" width="9.5" style="3" bestFit="1" customWidth="1"/>
    <col min="8" max="9" width="8.75" style="3"/>
    <col min="10" max="10" width="12.625" style="3"/>
    <col min="11" max="16" width="8.75" style="3"/>
    <col min="17" max="17" width="12.75" style="3" bestFit="1" customWidth="1"/>
    <col min="18" max="20" width="8.75" style="3"/>
    <col min="21" max="21" width="21" style="3" customWidth="1"/>
    <col min="22" max="16384" width="8.75" style="3"/>
  </cols>
  <sheetData>
    <row r="1" spans="1:21" ht="67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84" t="s">
        <v>377</v>
      </c>
      <c r="U1" s="84" t="s">
        <v>378</v>
      </c>
    </row>
    <row r="2" spans="1:21" x14ac:dyDescent="0.15">
      <c r="A2" s="28">
        <v>320210946271</v>
      </c>
      <c r="B2" s="29" t="s">
        <v>101</v>
      </c>
      <c r="C2" s="29" t="s">
        <v>21</v>
      </c>
      <c r="D2" s="30">
        <v>85.353399999999993</v>
      </c>
      <c r="E2" s="30">
        <v>88.766000000000005</v>
      </c>
      <c r="F2" s="30">
        <v>94.427300000000002</v>
      </c>
      <c r="G2" s="30">
        <v>89.515600000000006</v>
      </c>
      <c r="H2" s="31" t="s">
        <v>102</v>
      </c>
      <c r="I2" s="32">
        <v>84.76</v>
      </c>
      <c r="J2" s="32">
        <v>93.798664666666696</v>
      </c>
      <c r="K2" s="33">
        <v>0</v>
      </c>
      <c r="L2" s="33">
        <v>0</v>
      </c>
      <c r="M2" s="33">
        <v>30</v>
      </c>
      <c r="N2" s="33">
        <v>5</v>
      </c>
      <c r="O2" s="33">
        <v>0</v>
      </c>
      <c r="P2" s="45">
        <v>93.72</v>
      </c>
      <c r="Q2" s="45">
        <f t="shared" ref="Q2:Q8" si="0">I2*0.7+(J2*0.05+K2*0.1+L2*0.05+M2*0.05+N2*0.025+O2*0.025+P2*0.7)*0.3</f>
        <v>80.907679970000004</v>
      </c>
      <c r="R2" s="34" t="s">
        <v>336</v>
      </c>
      <c r="S2" s="29">
        <v>542</v>
      </c>
      <c r="T2" s="17" t="s">
        <v>379</v>
      </c>
      <c r="U2" s="17"/>
    </row>
    <row r="3" spans="1:21" x14ac:dyDescent="0.15">
      <c r="A3" s="14" t="s">
        <v>85</v>
      </c>
      <c r="B3" s="22" t="s">
        <v>86</v>
      </c>
      <c r="C3" s="22" t="s">
        <v>21</v>
      </c>
      <c r="D3" s="35" t="s">
        <v>87</v>
      </c>
      <c r="E3" s="35" t="s">
        <v>88</v>
      </c>
      <c r="F3" s="35" t="s">
        <v>89</v>
      </c>
      <c r="G3" s="35">
        <v>89.341200000000001</v>
      </c>
      <c r="H3" s="36" t="s">
        <v>90</v>
      </c>
      <c r="I3" s="37" t="s">
        <v>357</v>
      </c>
      <c r="J3" s="38">
        <v>94.410066666666694</v>
      </c>
      <c r="K3" s="37">
        <v>0</v>
      </c>
      <c r="L3" s="37" t="s">
        <v>91</v>
      </c>
      <c r="M3" s="37">
        <v>0</v>
      </c>
      <c r="N3" s="37">
        <v>100</v>
      </c>
      <c r="O3" s="37">
        <v>0</v>
      </c>
      <c r="P3" s="45">
        <v>90.4</v>
      </c>
      <c r="Q3" s="45">
        <f t="shared" si="0"/>
        <v>80.902151000000003</v>
      </c>
      <c r="R3" s="22" t="s">
        <v>314</v>
      </c>
      <c r="S3" s="22" t="s">
        <v>92</v>
      </c>
      <c r="T3" s="17" t="s">
        <v>379</v>
      </c>
      <c r="U3" s="17"/>
    </row>
    <row r="4" spans="1:21" x14ac:dyDescent="0.15">
      <c r="A4" s="14">
        <v>320210937751</v>
      </c>
      <c r="B4" s="17" t="s">
        <v>103</v>
      </c>
      <c r="C4" s="17" t="s">
        <v>21</v>
      </c>
      <c r="D4" s="35">
        <v>87.212000000000003</v>
      </c>
      <c r="E4" s="35">
        <v>85.877300000000005</v>
      </c>
      <c r="F4" s="35">
        <v>87.593800000000002</v>
      </c>
      <c r="G4" s="35">
        <v>86.894400000000005</v>
      </c>
      <c r="H4" s="36" t="s">
        <v>104</v>
      </c>
      <c r="I4" s="20">
        <v>84.593999999999994</v>
      </c>
      <c r="J4" s="32">
        <v>90.847998666666697</v>
      </c>
      <c r="K4" s="19">
        <v>0</v>
      </c>
      <c r="L4" s="19">
        <v>0</v>
      </c>
      <c r="M4" s="19">
        <v>0</v>
      </c>
      <c r="N4" s="19">
        <v>5</v>
      </c>
      <c r="O4" s="19">
        <v>0</v>
      </c>
      <c r="P4" s="45">
        <v>89.12</v>
      </c>
      <c r="Q4" s="45">
        <f t="shared" si="0"/>
        <v>79.331219979999986</v>
      </c>
      <c r="R4" s="34" t="s">
        <v>315</v>
      </c>
      <c r="S4" s="17">
        <v>578</v>
      </c>
      <c r="T4" s="17" t="s">
        <v>379</v>
      </c>
      <c r="U4" s="17"/>
    </row>
    <row r="5" spans="1:21" x14ac:dyDescent="0.15">
      <c r="A5" s="14" t="s">
        <v>98</v>
      </c>
      <c r="B5" s="17" t="s">
        <v>99</v>
      </c>
      <c r="C5" s="17" t="s">
        <v>21</v>
      </c>
      <c r="D5" s="35">
        <v>85.548500000000004</v>
      </c>
      <c r="E5" s="35">
        <v>82.438800000000001</v>
      </c>
      <c r="F5" s="35">
        <v>85.988</v>
      </c>
      <c r="G5" s="35">
        <v>84.6584</v>
      </c>
      <c r="H5" s="36" t="s">
        <v>100</v>
      </c>
      <c r="I5" s="20">
        <v>79.752600000000001</v>
      </c>
      <c r="J5" s="38">
        <v>91.252001333333297</v>
      </c>
      <c r="K5" s="19">
        <v>0</v>
      </c>
      <c r="L5" s="19">
        <v>60</v>
      </c>
      <c r="M5" s="19">
        <v>30</v>
      </c>
      <c r="N5" s="19">
        <v>5</v>
      </c>
      <c r="O5" s="19">
        <v>0</v>
      </c>
      <c r="P5" s="45">
        <v>91.000000000000014</v>
      </c>
      <c r="Q5" s="45">
        <f t="shared" si="0"/>
        <v>77.693100020000003</v>
      </c>
      <c r="R5" s="22" t="s">
        <v>317</v>
      </c>
      <c r="S5" s="17">
        <v>442</v>
      </c>
      <c r="T5" s="17" t="s">
        <v>380</v>
      </c>
      <c r="U5" s="85"/>
    </row>
    <row r="6" spans="1:21" x14ac:dyDescent="0.15">
      <c r="A6" s="39">
        <v>320210936711</v>
      </c>
      <c r="B6" s="17" t="s">
        <v>356</v>
      </c>
      <c r="C6" s="17" t="s">
        <v>21</v>
      </c>
      <c r="D6" s="40">
        <v>86.6357</v>
      </c>
      <c r="E6" s="40">
        <v>86.727699999999999</v>
      </c>
      <c r="F6" s="40">
        <v>90.558499999999995</v>
      </c>
      <c r="G6" s="40">
        <v>87.97</v>
      </c>
      <c r="H6" s="41">
        <v>0.13043478260869601</v>
      </c>
      <c r="I6" s="42">
        <v>81.73</v>
      </c>
      <c r="J6" s="38">
        <v>96.316000666666696</v>
      </c>
      <c r="K6" s="43">
        <v>0</v>
      </c>
      <c r="L6" s="43">
        <v>0</v>
      </c>
      <c r="M6" s="43">
        <v>0</v>
      </c>
      <c r="N6" s="43">
        <v>5</v>
      </c>
      <c r="O6" s="43">
        <v>0</v>
      </c>
      <c r="P6" s="45">
        <v>86.360000000000014</v>
      </c>
      <c r="Q6" s="45">
        <f t="shared" si="0"/>
        <v>76.828840009999993</v>
      </c>
      <c r="R6" s="34" t="s">
        <v>316</v>
      </c>
      <c r="S6" s="43">
        <v>493</v>
      </c>
      <c r="T6" s="17" t="s">
        <v>380</v>
      </c>
      <c r="U6" s="85"/>
    </row>
    <row r="7" spans="1:21" x14ac:dyDescent="0.15">
      <c r="A7" s="23" t="s">
        <v>95</v>
      </c>
      <c r="B7" s="17" t="s">
        <v>96</v>
      </c>
      <c r="C7" s="17" t="s">
        <v>21</v>
      </c>
      <c r="D7" s="35">
        <v>82.876300000000001</v>
      </c>
      <c r="E7" s="35">
        <v>89.702600000000004</v>
      </c>
      <c r="F7" s="35">
        <v>89.655600000000007</v>
      </c>
      <c r="G7" s="35">
        <v>87.411500000000004</v>
      </c>
      <c r="H7" s="44" t="s">
        <v>97</v>
      </c>
      <c r="I7" s="20">
        <v>80.584615380000002</v>
      </c>
      <c r="J7" s="42">
        <v>95.4520013333333</v>
      </c>
      <c r="K7" s="19">
        <v>0</v>
      </c>
      <c r="L7" s="19">
        <v>0</v>
      </c>
      <c r="M7" s="19">
        <v>0</v>
      </c>
      <c r="N7" s="19">
        <v>5</v>
      </c>
      <c r="O7" s="19">
        <v>0</v>
      </c>
      <c r="P7" s="46">
        <v>88.360000000000014</v>
      </c>
      <c r="Q7" s="45">
        <f t="shared" si="0"/>
        <v>76.434110786000005</v>
      </c>
      <c r="R7" s="22" t="s">
        <v>318</v>
      </c>
      <c r="S7" s="17">
        <v>483</v>
      </c>
      <c r="T7" s="86" t="s">
        <v>379</v>
      </c>
      <c r="U7" s="86" t="s">
        <v>381</v>
      </c>
    </row>
    <row r="8" spans="1:21" x14ac:dyDescent="0.15">
      <c r="A8" s="23" t="s">
        <v>93</v>
      </c>
      <c r="B8" s="17" t="s">
        <v>94</v>
      </c>
      <c r="C8" s="17" t="s">
        <v>21</v>
      </c>
      <c r="D8" s="35">
        <v>88.270799999999994</v>
      </c>
      <c r="E8" s="35">
        <v>76.004000000000005</v>
      </c>
      <c r="F8" s="35">
        <v>78.584800000000001</v>
      </c>
      <c r="G8" s="35">
        <v>85.07</v>
      </c>
      <c r="H8" s="36">
        <v>0.39130434782608697</v>
      </c>
      <c r="I8" s="20">
        <v>79.45</v>
      </c>
      <c r="J8" s="42">
        <v>93.697332666666696</v>
      </c>
      <c r="K8" s="19">
        <v>0</v>
      </c>
      <c r="L8" s="19">
        <v>0</v>
      </c>
      <c r="M8" s="19">
        <v>0</v>
      </c>
      <c r="N8" s="19">
        <v>5</v>
      </c>
      <c r="O8" s="19">
        <v>0</v>
      </c>
      <c r="P8" s="46">
        <v>88.080000000000013</v>
      </c>
      <c r="Q8" s="45">
        <f t="shared" si="0"/>
        <v>75.554759990000008</v>
      </c>
      <c r="R8" s="34" t="s">
        <v>319</v>
      </c>
      <c r="S8" s="17">
        <v>576</v>
      </c>
      <c r="T8" s="17" t="s">
        <v>380</v>
      </c>
      <c r="U8" s="85"/>
    </row>
  </sheetData>
  <autoFilter ref="A1:S1" xr:uid="{00000000-0009-0000-0000-000001000000}"/>
  <sortState xmlns:xlrd2="http://schemas.microsoft.com/office/spreadsheetml/2017/richdata2" ref="A2:Y8">
    <sortCondition descending="1" ref="Q1"/>
  </sortState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4"/>
  <sheetViews>
    <sheetView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M26" sqref="M26"/>
    </sheetView>
  </sheetViews>
  <sheetFormatPr defaultColWidth="8.75" defaultRowHeight="14.25" x14ac:dyDescent="0.15"/>
  <cols>
    <col min="1" max="1" width="14.875" style="3"/>
    <col min="2" max="5" width="8.75" style="3"/>
    <col min="6" max="6" width="9.375" style="3"/>
    <col min="7" max="7" width="10.375" style="3"/>
    <col min="8" max="8" width="8.75" style="3"/>
    <col min="9" max="9" width="9.375" style="3"/>
    <col min="10" max="15" width="8.75" style="3"/>
    <col min="16" max="16" width="12.75" style="3" bestFit="1" customWidth="1"/>
    <col min="17" max="16384" width="8.75" style="3"/>
  </cols>
  <sheetData>
    <row r="1" spans="1:21" ht="5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84" t="s">
        <v>377</v>
      </c>
      <c r="U1" s="84" t="s">
        <v>378</v>
      </c>
    </row>
    <row r="2" spans="1:21" x14ac:dyDescent="0.15">
      <c r="A2" s="48" t="s">
        <v>105</v>
      </c>
      <c r="B2" s="17" t="s">
        <v>106</v>
      </c>
      <c r="C2" s="17" t="s">
        <v>30</v>
      </c>
      <c r="D2" s="35">
        <v>95.258899999999997</v>
      </c>
      <c r="E2" s="35">
        <v>94.303399999999996</v>
      </c>
      <c r="F2" s="35">
        <v>95.624099999999999</v>
      </c>
      <c r="G2" s="35">
        <v>95.062100000000001</v>
      </c>
      <c r="H2" s="37" t="s">
        <v>107</v>
      </c>
      <c r="I2" s="20">
        <v>89.449600000000004</v>
      </c>
      <c r="J2" s="20">
        <v>98.427998666666696</v>
      </c>
      <c r="K2" s="19">
        <v>0</v>
      </c>
      <c r="L2" s="19">
        <v>30</v>
      </c>
      <c r="M2" s="19">
        <v>30</v>
      </c>
      <c r="N2" s="19">
        <v>100</v>
      </c>
      <c r="O2" s="19">
        <v>0</v>
      </c>
      <c r="P2" s="46">
        <v>87.866666666666674</v>
      </c>
      <c r="Q2" s="21">
        <f t="shared" ref="Q2:Q14" si="0">I2*0.7+(J2*0.05+K2*0.1+L2*0.05+M2*0.05+N2*0.025+O2*0.025+P2*0.7)*0.3</f>
        <v>84.193139979999998</v>
      </c>
      <c r="R2" s="22" t="s">
        <v>336</v>
      </c>
      <c r="S2" s="17">
        <v>519</v>
      </c>
      <c r="T2" s="17" t="s">
        <v>379</v>
      </c>
      <c r="U2" s="17"/>
    </row>
    <row r="3" spans="1:21" x14ac:dyDescent="0.15">
      <c r="A3" s="49">
        <v>320210937821</v>
      </c>
      <c r="B3" s="50" t="s">
        <v>129</v>
      </c>
      <c r="C3" s="50" t="s">
        <v>21</v>
      </c>
      <c r="D3" s="54">
        <v>91</v>
      </c>
      <c r="E3" s="54">
        <v>91.42</v>
      </c>
      <c r="F3" s="54">
        <v>88.9</v>
      </c>
      <c r="G3" s="54">
        <v>90.44</v>
      </c>
      <c r="H3" s="27" t="s">
        <v>130</v>
      </c>
      <c r="I3" s="21">
        <v>86.84</v>
      </c>
      <c r="J3" s="20">
        <v>95.346668666666602</v>
      </c>
      <c r="K3" s="50">
        <v>0</v>
      </c>
      <c r="L3" s="50">
        <v>80</v>
      </c>
      <c r="M3" s="50">
        <v>30</v>
      </c>
      <c r="N3" s="50">
        <v>5</v>
      </c>
      <c r="O3" s="50">
        <v>0</v>
      </c>
      <c r="P3" s="46">
        <v>94.833333333333343</v>
      </c>
      <c r="Q3" s="21">
        <f t="shared" si="0"/>
        <v>83.820700029999998</v>
      </c>
      <c r="R3" s="22" t="s">
        <v>313</v>
      </c>
      <c r="S3" s="50">
        <v>536</v>
      </c>
      <c r="T3" s="17" t="s">
        <v>379</v>
      </c>
      <c r="U3" s="17"/>
    </row>
    <row r="4" spans="1:21" x14ac:dyDescent="0.15">
      <c r="A4" s="22" t="s">
        <v>108</v>
      </c>
      <c r="B4" s="17" t="s">
        <v>109</v>
      </c>
      <c r="C4" s="17" t="s">
        <v>30</v>
      </c>
      <c r="D4" s="35">
        <v>95.081100000000006</v>
      </c>
      <c r="E4" s="35">
        <v>94.922799999999995</v>
      </c>
      <c r="F4" s="35">
        <v>93.36</v>
      </c>
      <c r="G4" s="35">
        <v>94.454899999999995</v>
      </c>
      <c r="H4" s="37" t="s">
        <v>110</v>
      </c>
      <c r="I4" s="20">
        <v>88.370800000000003</v>
      </c>
      <c r="J4" s="20">
        <v>99.505331999999996</v>
      </c>
      <c r="K4" s="19">
        <v>0</v>
      </c>
      <c r="L4" s="19">
        <v>0</v>
      </c>
      <c r="M4" s="19">
        <v>30</v>
      </c>
      <c r="N4" s="19">
        <v>100</v>
      </c>
      <c r="O4" s="19">
        <v>0</v>
      </c>
      <c r="P4" s="46">
        <v>90.666666666666671</v>
      </c>
      <c r="Q4" s="21">
        <f t="shared" si="0"/>
        <v>83.592139979999999</v>
      </c>
      <c r="R4" s="22" t="s">
        <v>315</v>
      </c>
      <c r="S4" s="17">
        <v>547</v>
      </c>
      <c r="T4" s="17" t="s">
        <v>379</v>
      </c>
      <c r="U4" s="17"/>
    </row>
    <row r="5" spans="1:21" x14ac:dyDescent="0.15">
      <c r="A5" s="48" t="s">
        <v>111</v>
      </c>
      <c r="B5" s="17" t="s">
        <v>112</v>
      </c>
      <c r="C5" s="17" t="s">
        <v>21</v>
      </c>
      <c r="D5" s="35">
        <v>93.233500000000006</v>
      </c>
      <c r="E5" s="55" t="s">
        <v>113</v>
      </c>
      <c r="F5" s="35">
        <v>93.256540000000001</v>
      </c>
      <c r="G5" s="35">
        <v>92.532380000000003</v>
      </c>
      <c r="H5" s="51">
        <v>45373</v>
      </c>
      <c r="I5" s="20">
        <v>88.37</v>
      </c>
      <c r="J5" s="20">
        <v>98.206666666666706</v>
      </c>
      <c r="K5" s="19">
        <v>0</v>
      </c>
      <c r="L5" s="19">
        <v>0</v>
      </c>
      <c r="M5" s="19">
        <v>0</v>
      </c>
      <c r="N5" s="19">
        <v>100</v>
      </c>
      <c r="O5" s="19">
        <v>0</v>
      </c>
      <c r="P5" s="46">
        <v>90.666666666666671</v>
      </c>
      <c r="Q5" s="21">
        <f t="shared" si="0"/>
        <v>83.122100000000003</v>
      </c>
      <c r="R5" s="22" t="s">
        <v>317</v>
      </c>
      <c r="S5" s="17">
        <v>447</v>
      </c>
      <c r="T5" s="17" t="s">
        <v>379</v>
      </c>
      <c r="U5" s="17"/>
    </row>
    <row r="6" spans="1:21" x14ac:dyDescent="0.15">
      <c r="A6" s="48" t="s">
        <v>123</v>
      </c>
      <c r="B6" s="17" t="s">
        <v>124</v>
      </c>
      <c r="C6" s="17" t="s">
        <v>30</v>
      </c>
      <c r="D6" s="35">
        <v>92.023799999999994</v>
      </c>
      <c r="E6" s="35">
        <v>90.118099999999998</v>
      </c>
      <c r="F6" s="35">
        <v>92.64</v>
      </c>
      <c r="G6" s="35">
        <v>91.592866670000006</v>
      </c>
      <c r="H6" s="37" t="s">
        <v>125</v>
      </c>
      <c r="I6" s="20">
        <v>88.065217390000001</v>
      </c>
      <c r="J6" s="20">
        <v>95.667997333333304</v>
      </c>
      <c r="K6" s="19">
        <v>0</v>
      </c>
      <c r="L6" s="19">
        <v>0</v>
      </c>
      <c r="M6" s="19">
        <v>0</v>
      </c>
      <c r="N6" s="19">
        <v>5</v>
      </c>
      <c r="O6" s="19">
        <v>0</v>
      </c>
      <c r="P6" s="46">
        <v>91.466666666666669</v>
      </c>
      <c r="Q6" s="21">
        <f t="shared" si="0"/>
        <v>82.326172133</v>
      </c>
      <c r="R6" s="22" t="s">
        <v>316</v>
      </c>
      <c r="S6" s="17">
        <v>494</v>
      </c>
      <c r="T6" s="17" t="s">
        <v>379</v>
      </c>
      <c r="U6" s="17"/>
    </row>
    <row r="7" spans="1:21" x14ac:dyDescent="0.15">
      <c r="A7" s="48" t="s">
        <v>117</v>
      </c>
      <c r="B7" s="17" t="s">
        <v>118</v>
      </c>
      <c r="C7" s="17" t="s">
        <v>21</v>
      </c>
      <c r="D7" s="35">
        <v>93.246200000000002</v>
      </c>
      <c r="E7" s="35">
        <v>90.882099999999994</v>
      </c>
      <c r="F7" s="35">
        <v>88.13</v>
      </c>
      <c r="G7" s="35">
        <v>90.751339999999999</v>
      </c>
      <c r="H7" s="37" t="s">
        <v>119</v>
      </c>
      <c r="I7" s="20">
        <v>86.810071942446001</v>
      </c>
      <c r="J7" s="20">
        <v>96.613334666666702</v>
      </c>
      <c r="K7" s="19">
        <v>0</v>
      </c>
      <c r="L7" s="19">
        <v>0</v>
      </c>
      <c r="M7" s="19">
        <v>0</v>
      </c>
      <c r="N7" s="19">
        <v>5</v>
      </c>
      <c r="O7" s="19">
        <v>0</v>
      </c>
      <c r="P7" s="46">
        <v>91.733333333333348</v>
      </c>
      <c r="Q7" s="21">
        <f t="shared" si="0"/>
        <v>81.517750379712197</v>
      </c>
      <c r="R7" s="22" t="s">
        <v>318</v>
      </c>
      <c r="S7" s="17">
        <v>571</v>
      </c>
      <c r="T7" s="17" t="s">
        <v>379</v>
      </c>
      <c r="U7" s="17"/>
    </row>
    <row r="8" spans="1:21" x14ac:dyDescent="0.15">
      <c r="A8" s="17" t="s">
        <v>114</v>
      </c>
      <c r="B8" s="17" t="s">
        <v>115</v>
      </c>
      <c r="C8" s="17" t="s">
        <v>30</v>
      </c>
      <c r="D8" s="35">
        <v>90.781300000000002</v>
      </c>
      <c r="E8" s="35">
        <v>91.965800000000002</v>
      </c>
      <c r="F8" s="35">
        <v>91.63</v>
      </c>
      <c r="G8" s="35">
        <v>91.459706667000006</v>
      </c>
      <c r="H8" s="37" t="s">
        <v>116</v>
      </c>
      <c r="I8" s="20">
        <v>84.948175182</v>
      </c>
      <c r="J8" s="20">
        <v>97.288001333333298</v>
      </c>
      <c r="K8" s="19">
        <v>0</v>
      </c>
      <c r="L8" s="19">
        <v>90</v>
      </c>
      <c r="M8" s="19">
        <v>0</v>
      </c>
      <c r="N8" s="19">
        <v>100</v>
      </c>
      <c r="O8" s="19">
        <v>0</v>
      </c>
      <c r="P8" s="46">
        <v>87.633333333333326</v>
      </c>
      <c r="Q8" s="21">
        <f t="shared" si="0"/>
        <v>81.426042647399996</v>
      </c>
      <c r="R8" s="22" t="s">
        <v>319</v>
      </c>
      <c r="S8" s="17">
        <v>457</v>
      </c>
      <c r="T8" s="17" t="s">
        <v>379</v>
      </c>
      <c r="U8" s="17"/>
    </row>
    <row r="9" spans="1:21" x14ac:dyDescent="0.15">
      <c r="A9" s="52" t="s">
        <v>120</v>
      </c>
      <c r="B9" s="17" t="s">
        <v>121</v>
      </c>
      <c r="C9" s="17" t="s">
        <v>21</v>
      </c>
      <c r="D9" s="35">
        <v>89.939300000000003</v>
      </c>
      <c r="E9" s="35">
        <v>88.802700000000002</v>
      </c>
      <c r="F9" s="35">
        <v>90.925200000000004</v>
      </c>
      <c r="G9" s="35">
        <v>90.23</v>
      </c>
      <c r="H9" s="37" t="s">
        <v>122</v>
      </c>
      <c r="I9" s="20">
        <v>87.2</v>
      </c>
      <c r="J9" s="20">
        <v>94.009333333333302</v>
      </c>
      <c r="K9" s="19">
        <v>0</v>
      </c>
      <c r="L9" s="19">
        <v>0</v>
      </c>
      <c r="M9" s="19">
        <v>0</v>
      </c>
      <c r="N9" s="19">
        <v>100</v>
      </c>
      <c r="O9" s="19">
        <v>0</v>
      </c>
      <c r="P9" s="46">
        <v>84.600000000000009</v>
      </c>
      <c r="Q9" s="21">
        <f t="shared" si="0"/>
        <v>80.966139999999996</v>
      </c>
      <c r="R9" s="22" t="s">
        <v>320</v>
      </c>
      <c r="S9" s="17">
        <v>499</v>
      </c>
      <c r="T9" s="17" t="s">
        <v>379</v>
      </c>
      <c r="U9" s="17"/>
    </row>
    <row r="10" spans="1:21" x14ac:dyDescent="0.15">
      <c r="A10" s="48" t="s">
        <v>126</v>
      </c>
      <c r="B10" s="17" t="s">
        <v>127</v>
      </c>
      <c r="C10" s="17" t="s">
        <v>21</v>
      </c>
      <c r="D10" s="35">
        <v>89.153700000000001</v>
      </c>
      <c r="E10" s="35">
        <v>92.082499999999996</v>
      </c>
      <c r="F10" s="35">
        <v>93.46</v>
      </c>
      <c r="G10" s="35">
        <v>91.5642</v>
      </c>
      <c r="H10" s="37" t="s">
        <v>128</v>
      </c>
      <c r="I10" s="20">
        <v>84.064899999999994</v>
      </c>
      <c r="J10" s="20">
        <v>97.594663999999995</v>
      </c>
      <c r="K10" s="19">
        <v>0</v>
      </c>
      <c r="L10" s="19">
        <v>0</v>
      </c>
      <c r="M10" s="19">
        <v>0</v>
      </c>
      <c r="N10" s="19">
        <v>100</v>
      </c>
      <c r="O10" s="19">
        <v>0</v>
      </c>
      <c r="P10" s="46">
        <v>91.466666666666669</v>
      </c>
      <c r="Q10" s="21">
        <f t="shared" si="0"/>
        <v>80.26734995999999</v>
      </c>
      <c r="R10" s="22" t="s">
        <v>321</v>
      </c>
      <c r="S10" s="17">
        <v>432</v>
      </c>
      <c r="T10" s="17" t="s">
        <v>379</v>
      </c>
      <c r="U10" s="17"/>
    </row>
    <row r="11" spans="1:21" x14ac:dyDescent="0.15">
      <c r="A11" s="14">
        <v>320210937631</v>
      </c>
      <c r="B11" s="17" t="s">
        <v>133</v>
      </c>
      <c r="C11" s="17" t="s">
        <v>21</v>
      </c>
      <c r="D11" s="35">
        <v>88.308400000000006</v>
      </c>
      <c r="E11" s="35">
        <v>87.480400000000003</v>
      </c>
      <c r="F11" s="35">
        <v>87.6</v>
      </c>
      <c r="G11" s="35">
        <v>87.795400000000001</v>
      </c>
      <c r="H11" s="19" t="s">
        <v>134</v>
      </c>
      <c r="I11" s="20">
        <v>84.011399999999995</v>
      </c>
      <c r="J11" s="20">
        <v>92.2799986666667</v>
      </c>
      <c r="K11" s="19">
        <v>0</v>
      </c>
      <c r="L11" s="19">
        <v>40</v>
      </c>
      <c r="M11" s="19">
        <v>0</v>
      </c>
      <c r="N11" s="19">
        <v>5</v>
      </c>
      <c r="O11" s="19">
        <v>0</v>
      </c>
      <c r="P11" s="46">
        <v>91.63333333333334</v>
      </c>
      <c r="Q11" s="21">
        <f t="shared" si="0"/>
        <v>80.07267997999999</v>
      </c>
      <c r="R11" s="22" t="s">
        <v>322</v>
      </c>
      <c r="S11" s="17">
        <v>471</v>
      </c>
      <c r="T11" s="17" t="s">
        <v>379</v>
      </c>
      <c r="U11" s="17"/>
    </row>
    <row r="12" spans="1:21" x14ac:dyDescent="0.15">
      <c r="A12" s="53">
        <v>320210936061</v>
      </c>
      <c r="B12" s="50" t="s">
        <v>131</v>
      </c>
      <c r="C12" s="50" t="s">
        <v>21</v>
      </c>
      <c r="D12" s="54">
        <v>86.39</v>
      </c>
      <c r="E12" s="54">
        <v>90.57</v>
      </c>
      <c r="F12" s="54">
        <v>85.82</v>
      </c>
      <c r="G12" s="54">
        <v>87.86</v>
      </c>
      <c r="H12" s="50" t="s">
        <v>132</v>
      </c>
      <c r="I12" s="21">
        <v>83.8</v>
      </c>
      <c r="J12" s="20">
        <v>93.448002000000002</v>
      </c>
      <c r="K12" s="50">
        <v>0</v>
      </c>
      <c r="L12" s="50">
        <v>0</v>
      </c>
      <c r="M12" s="50">
        <v>0</v>
      </c>
      <c r="N12" s="50">
        <v>20</v>
      </c>
      <c r="O12" s="50">
        <v>0</v>
      </c>
      <c r="P12" s="46">
        <v>91.766666666666666</v>
      </c>
      <c r="Q12" s="21">
        <f t="shared" si="0"/>
        <v>79.482720029999996</v>
      </c>
      <c r="R12" s="22" t="s">
        <v>323</v>
      </c>
      <c r="S12" s="50">
        <v>539</v>
      </c>
      <c r="T12" s="17" t="s">
        <v>379</v>
      </c>
      <c r="U12" s="17"/>
    </row>
    <row r="13" spans="1:21" x14ac:dyDescent="0.15">
      <c r="A13" s="48" t="s">
        <v>135</v>
      </c>
      <c r="B13" s="17" t="s">
        <v>136</v>
      </c>
      <c r="C13" s="17" t="s">
        <v>21</v>
      </c>
      <c r="D13" s="35">
        <v>84.782200000000003</v>
      </c>
      <c r="E13" s="35">
        <v>86.810599999999994</v>
      </c>
      <c r="F13" s="35">
        <v>90.33</v>
      </c>
      <c r="G13" s="35">
        <v>87.307199999999995</v>
      </c>
      <c r="H13" s="19" t="s">
        <v>137</v>
      </c>
      <c r="I13" s="20">
        <v>80.149600000000007</v>
      </c>
      <c r="J13" s="20">
        <v>95.493334666666698</v>
      </c>
      <c r="K13" s="19">
        <v>0</v>
      </c>
      <c r="L13" s="19">
        <v>0</v>
      </c>
      <c r="M13" s="19">
        <v>0</v>
      </c>
      <c r="N13" s="19">
        <v>5</v>
      </c>
      <c r="O13" s="19">
        <v>0</v>
      </c>
      <c r="P13" s="46">
        <v>93.533333333333331</v>
      </c>
      <c r="Q13" s="21">
        <f t="shared" si="0"/>
        <v>77.216620019999993</v>
      </c>
      <c r="R13" s="22" t="s">
        <v>324</v>
      </c>
      <c r="S13" s="17">
        <v>491</v>
      </c>
      <c r="T13" s="17" t="s">
        <v>379</v>
      </c>
      <c r="U13" s="17"/>
    </row>
    <row r="14" spans="1:21" x14ac:dyDescent="0.15">
      <c r="A14" s="48" t="s">
        <v>138</v>
      </c>
      <c r="B14" s="17" t="s">
        <v>139</v>
      </c>
      <c r="C14" s="17" t="s">
        <v>21</v>
      </c>
      <c r="D14" s="35">
        <v>84.206299999999999</v>
      </c>
      <c r="E14" s="35">
        <v>85.514300000000006</v>
      </c>
      <c r="F14" s="35">
        <v>85.946700000000007</v>
      </c>
      <c r="G14" s="35">
        <v>85.486400000000003</v>
      </c>
      <c r="H14" s="19" t="s">
        <v>140</v>
      </c>
      <c r="I14" s="56">
        <v>78.467299999999994</v>
      </c>
      <c r="J14" s="20">
        <v>95.383997333333298</v>
      </c>
      <c r="K14" s="19">
        <v>0</v>
      </c>
      <c r="L14" s="19">
        <v>0</v>
      </c>
      <c r="M14" s="19">
        <v>0</v>
      </c>
      <c r="N14" s="19">
        <v>5</v>
      </c>
      <c r="O14" s="19">
        <v>0</v>
      </c>
      <c r="P14" s="46">
        <v>88.433333333333351</v>
      </c>
      <c r="Q14" s="21">
        <f t="shared" si="0"/>
        <v>74.966369959999994</v>
      </c>
      <c r="R14" s="21" t="s">
        <v>358</v>
      </c>
      <c r="S14" s="17">
        <v>519</v>
      </c>
      <c r="T14" s="17" t="s">
        <v>380</v>
      </c>
      <c r="U14" s="17"/>
    </row>
  </sheetData>
  <autoFilter ref="A1:S1" xr:uid="{00000000-0009-0000-0000-000002000000}"/>
  <sortState xmlns:xlrd2="http://schemas.microsoft.com/office/spreadsheetml/2017/richdata2" ref="A2:Y15">
    <sortCondition descending="1" ref="Q1"/>
  </sortState>
  <phoneticPr fontId="14" type="noConversion"/>
  <pageMargins left="0.75" right="0.75" top="1" bottom="1" header="0.5" footer="0.5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"/>
  <sheetViews>
    <sheetView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T3" sqref="T3:T6"/>
    </sheetView>
  </sheetViews>
  <sheetFormatPr defaultColWidth="8.75" defaultRowHeight="12" x14ac:dyDescent="0.15"/>
  <cols>
    <col min="1" max="1" width="15.125" style="60" bestFit="1" customWidth="1"/>
    <col min="2" max="3" width="8.75" style="60"/>
    <col min="4" max="6" width="9" style="60" bestFit="1" customWidth="1"/>
    <col min="7" max="7" width="10.625" style="60" bestFit="1" customWidth="1"/>
    <col min="8" max="8" width="8.75" style="60"/>
    <col min="9" max="9" width="9" style="60" bestFit="1" customWidth="1"/>
    <col min="10" max="10" width="12.75" style="60" bestFit="1" customWidth="1"/>
    <col min="11" max="15" width="9" style="60" bestFit="1" customWidth="1"/>
    <col min="16" max="16" width="13" style="60" bestFit="1" customWidth="1"/>
    <col min="17" max="17" width="9" style="60" bestFit="1" customWidth="1"/>
    <col min="18" max="18" width="8.75" style="60"/>
    <col min="19" max="19" width="9" style="60" bestFit="1" customWidth="1"/>
    <col min="20" max="20" width="8.75" style="60"/>
    <col min="21" max="21" width="19.875" style="60" customWidth="1"/>
    <col min="22" max="16384" width="8.75" style="60"/>
  </cols>
  <sheetData>
    <row r="1" spans="1:21" ht="48" x14ac:dyDescent="0.15">
      <c r="A1" s="58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58" t="s">
        <v>6</v>
      </c>
      <c r="H1" s="58" t="s">
        <v>7</v>
      </c>
      <c r="I1" s="58" t="s">
        <v>8</v>
      </c>
      <c r="J1" s="58" t="s">
        <v>9</v>
      </c>
      <c r="K1" s="58" t="s">
        <v>10</v>
      </c>
      <c r="L1" s="58" t="s">
        <v>11</v>
      </c>
      <c r="M1" s="58" t="s">
        <v>12</v>
      </c>
      <c r="N1" s="58" t="s">
        <v>13</v>
      </c>
      <c r="O1" s="58" t="s">
        <v>14</v>
      </c>
      <c r="P1" s="58" t="s">
        <v>15</v>
      </c>
      <c r="Q1" s="59" t="s">
        <v>16</v>
      </c>
      <c r="R1" s="58" t="s">
        <v>17</v>
      </c>
      <c r="S1" s="58" t="s">
        <v>18</v>
      </c>
      <c r="T1" s="84" t="s">
        <v>377</v>
      </c>
      <c r="U1" s="84" t="s">
        <v>378</v>
      </c>
    </row>
    <row r="2" spans="1:21" x14ac:dyDescent="0.15">
      <c r="A2" s="48" t="s">
        <v>141</v>
      </c>
      <c r="B2" s="17" t="s">
        <v>142</v>
      </c>
      <c r="C2" s="17" t="s">
        <v>21</v>
      </c>
      <c r="D2" s="68" t="s">
        <v>143</v>
      </c>
      <c r="E2" s="69">
        <v>92.511700000000005</v>
      </c>
      <c r="F2" s="68">
        <v>92.317019999999999</v>
      </c>
      <c r="G2" s="69">
        <v>90.528639999999996</v>
      </c>
      <c r="H2" s="37" t="s">
        <v>144</v>
      </c>
      <c r="I2" s="20">
        <v>88.231111111111105</v>
      </c>
      <c r="J2" s="18">
        <v>92.341334000000003</v>
      </c>
      <c r="K2" s="19">
        <v>0</v>
      </c>
      <c r="L2" s="19">
        <v>0</v>
      </c>
      <c r="M2" s="19">
        <v>0</v>
      </c>
      <c r="N2" s="19">
        <v>5</v>
      </c>
      <c r="O2" s="19">
        <v>0</v>
      </c>
      <c r="P2" s="46">
        <v>93.866666666666674</v>
      </c>
      <c r="Q2" s="21">
        <f t="shared" ref="Q2:Q8" si="0">I2*0.7+(J2*0.05+K2*0.1+L2*0.05+M2*0.05+N2*0.025+O2*0.025+P2*0.7)*0.3</f>
        <v>82.896397787777758</v>
      </c>
      <c r="R2" s="22" t="s">
        <v>337</v>
      </c>
      <c r="S2" s="17">
        <v>540</v>
      </c>
      <c r="T2" s="17" t="s">
        <v>379</v>
      </c>
      <c r="U2" s="17"/>
    </row>
    <row r="3" spans="1:21" x14ac:dyDescent="0.15">
      <c r="A3" s="61">
        <v>320210937521</v>
      </c>
      <c r="B3" s="17" t="s">
        <v>145</v>
      </c>
      <c r="C3" s="17" t="s">
        <v>21</v>
      </c>
      <c r="D3" s="69">
        <v>85.971800000000002</v>
      </c>
      <c r="E3" s="69">
        <v>88.236800000000002</v>
      </c>
      <c r="F3" s="69">
        <v>90.06</v>
      </c>
      <c r="G3" s="69">
        <v>88.090800000000002</v>
      </c>
      <c r="H3" s="62" t="s">
        <v>146</v>
      </c>
      <c r="I3" s="20">
        <v>86.54</v>
      </c>
      <c r="J3" s="18">
        <v>90.526666000000006</v>
      </c>
      <c r="K3" s="19">
        <v>0</v>
      </c>
      <c r="L3" s="19">
        <v>0</v>
      </c>
      <c r="M3" s="19">
        <v>0</v>
      </c>
      <c r="N3" s="19">
        <v>5</v>
      </c>
      <c r="O3" s="19">
        <v>0</v>
      </c>
      <c r="P3" s="46">
        <v>93.5</v>
      </c>
      <c r="Q3" s="21">
        <f t="shared" si="0"/>
        <v>81.608399990000009</v>
      </c>
      <c r="R3" s="22" t="s">
        <v>338</v>
      </c>
      <c r="S3" s="17">
        <v>511</v>
      </c>
      <c r="T3" s="17" t="s">
        <v>379</v>
      </c>
      <c r="U3" s="17"/>
    </row>
    <row r="4" spans="1:21" x14ac:dyDescent="0.15">
      <c r="A4" s="63" t="s">
        <v>154</v>
      </c>
      <c r="B4" s="64" t="s">
        <v>155</v>
      </c>
      <c r="C4" s="64" t="s">
        <v>30</v>
      </c>
      <c r="D4" s="70">
        <v>87.9148</v>
      </c>
      <c r="E4" s="70">
        <v>92.897499999999994</v>
      </c>
      <c r="F4" s="70">
        <v>94.95</v>
      </c>
      <c r="G4" s="70">
        <v>91.921289999999999</v>
      </c>
      <c r="H4" s="67" t="s">
        <v>156</v>
      </c>
      <c r="I4" s="66">
        <v>82.220689655000001</v>
      </c>
      <c r="J4" s="18">
        <v>99.229331999999999</v>
      </c>
      <c r="K4" s="65">
        <v>0</v>
      </c>
      <c r="L4" s="65">
        <v>90</v>
      </c>
      <c r="M4" s="65">
        <v>30</v>
      </c>
      <c r="N4" s="87">
        <v>100</v>
      </c>
      <c r="O4" s="65">
        <v>0</v>
      </c>
      <c r="P4" s="46">
        <v>91.47</v>
      </c>
      <c r="Q4" s="21">
        <f t="shared" si="0"/>
        <v>80.801622738499987</v>
      </c>
      <c r="R4" s="22" t="s">
        <v>315</v>
      </c>
      <c r="S4" s="64">
        <v>431</v>
      </c>
      <c r="T4" s="17" t="s">
        <v>379</v>
      </c>
      <c r="U4" s="17"/>
    </row>
    <row r="5" spans="1:21" x14ac:dyDescent="0.15">
      <c r="A5" s="48" t="s">
        <v>147</v>
      </c>
      <c r="B5" s="17" t="s">
        <v>148</v>
      </c>
      <c r="C5" s="17" t="s">
        <v>21</v>
      </c>
      <c r="D5" s="69">
        <v>85.858199999999997</v>
      </c>
      <c r="E5" s="69">
        <v>85.137200000000007</v>
      </c>
      <c r="F5" s="69">
        <v>87.879300000000001</v>
      </c>
      <c r="G5" s="69">
        <v>86.627560000000003</v>
      </c>
      <c r="H5" s="37" t="s">
        <v>149</v>
      </c>
      <c r="I5" s="20">
        <v>80.781800000000004</v>
      </c>
      <c r="J5" s="18">
        <v>95.026664666666605</v>
      </c>
      <c r="K5" s="19">
        <v>0</v>
      </c>
      <c r="L5" s="19">
        <v>0</v>
      </c>
      <c r="M5" s="19">
        <v>0</v>
      </c>
      <c r="N5" s="87">
        <v>5</v>
      </c>
      <c r="O5" s="19">
        <v>0</v>
      </c>
      <c r="P5" s="46">
        <v>91.166666666666671</v>
      </c>
      <c r="Q5" s="21">
        <f t="shared" si="0"/>
        <v>77.15515997</v>
      </c>
      <c r="R5" s="22" t="s">
        <v>339</v>
      </c>
      <c r="S5" s="17">
        <v>562</v>
      </c>
      <c r="T5" s="17" t="s">
        <v>379</v>
      </c>
      <c r="U5" s="17" t="s">
        <v>381</v>
      </c>
    </row>
    <row r="6" spans="1:21" x14ac:dyDescent="0.15">
      <c r="A6" s="48" t="s">
        <v>157</v>
      </c>
      <c r="B6" s="17" t="s">
        <v>158</v>
      </c>
      <c r="C6" s="17" t="s">
        <v>21</v>
      </c>
      <c r="D6" s="69">
        <v>83.4786</v>
      </c>
      <c r="E6" s="69">
        <v>86.569500000000005</v>
      </c>
      <c r="F6" s="69">
        <v>86.95</v>
      </c>
      <c r="G6" s="69">
        <v>85.66</v>
      </c>
      <c r="H6" s="37" t="s">
        <v>159</v>
      </c>
      <c r="I6" s="20">
        <v>81.03</v>
      </c>
      <c r="J6" s="18">
        <v>92.539998666666705</v>
      </c>
      <c r="K6" s="19">
        <v>0</v>
      </c>
      <c r="L6" s="19">
        <v>30</v>
      </c>
      <c r="M6" s="19">
        <v>0</v>
      </c>
      <c r="N6" s="19">
        <v>5</v>
      </c>
      <c r="O6" s="19">
        <v>0</v>
      </c>
      <c r="P6" s="46">
        <v>87.63</v>
      </c>
      <c r="Q6" s="21">
        <f t="shared" si="0"/>
        <v>76.99889997999999</v>
      </c>
      <c r="R6" s="22" t="s">
        <v>316</v>
      </c>
      <c r="S6" s="17">
        <v>438</v>
      </c>
      <c r="T6" s="17" t="s">
        <v>379</v>
      </c>
      <c r="U6" s="17" t="s">
        <v>381</v>
      </c>
    </row>
    <row r="7" spans="1:21" x14ac:dyDescent="0.15">
      <c r="A7" s="48" t="s">
        <v>150</v>
      </c>
      <c r="B7" s="17" t="s">
        <v>151</v>
      </c>
      <c r="C7" s="17" t="s">
        <v>21</v>
      </c>
      <c r="D7" s="69">
        <v>88.4636</v>
      </c>
      <c r="E7" s="69">
        <v>83.364000000000004</v>
      </c>
      <c r="F7" s="69">
        <v>81.059299999999993</v>
      </c>
      <c r="G7" s="69">
        <v>85.564972999999995</v>
      </c>
      <c r="H7" s="37" t="s">
        <v>360</v>
      </c>
      <c r="I7" s="20">
        <v>80.177857142857107</v>
      </c>
      <c r="J7" s="18">
        <v>94.646668666666699</v>
      </c>
      <c r="K7" s="19">
        <v>0</v>
      </c>
      <c r="L7" s="19">
        <v>30</v>
      </c>
      <c r="M7" s="19">
        <v>0</v>
      </c>
      <c r="N7" s="17">
        <v>5</v>
      </c>
      <c r="O7" s="19">
        <v>0</v>
      </c>
      <c r="P7" s="46">
        <v>88.300000000000011</v>
      </c>
      <c r="Q7" s="21">
        <f t="shared" si="0"/>
        <v>76.574700029999974</v>
      </c>
      <c r="R7" s="22" t="s">
        <v>318</v>
      </c>
      <c r="S7" s="17">
        <v>561</v>
      </c>
      <c r="T7" s="17" t="s">
        <v>380</v>
      </c>
      <c r="U7" s="17"/>
    </row>
    <row r="8" spans="1:21" x14ac:dyDescent="0.15">
      <c r="A8" s="17" t="s">
        <v>114</v>
      </c>
      <c r="B8" s="17" t="s">
        <v>152</v>
      </c>
      <c r="C8" s="17" t="s">
        <v>21</v>
      </c>
      <c r="D8" s="69">
        <v>86.652100000000004</v>
      </c>
      <c r="E8" s="69">
        <v>83.262100000000004</v>
      </c>
      <c r="F8" s="69">
        <v>84.814800000000005</v>
      </c>
      <c r="G8" s="69">
        <v>84.909599999999998</v>
      </c>
      <c r="H8" s="62" t="s">
        <v>153</v>
      </c>
      <c r="I8" s="20">
        <v>78.98</v>
      </c>
      <c r="J8" s="18">
        <v>93.166663999999997</v>
      </c>
      <c r="K8" s="19">
        <v>0</v>
      </c>
      <c r="L8" s="19">
        <v>0</v>
      </c>
      <c r="M8" s="19">
        <v>0</v>
      </c>
      <c r="N8" s="19">
        <v>5</v>
      </c>
      <c r="O8" s="19">
        <v>0</v>
      </c>
      <c r="P8" s="46">
        <v>86</v>
      </c>
      <c r="Q8" s="21">
        <f t="shared" si="0"/>
        <v>74.780999960000003</v>
      </c>
      <c r="R8" s="22" t="s">
        <v>319</v>
      </c>
      <c r="S8" s="17">
        <v>518</v>
      </c>
      <c r="T8" s="17" t="s">
        <v>380</v>
      </c>
      <c r="U8" s="17"/>
    </row>
  </sheetData>
  <autoFilter ref="A1:S1" xr:uid="{00000000-0009-0000-0000-000003000000}"/>
  <sortState xmlns:xlrd2="http://schemas.microsoft.com/office/spreadsheetml/2017/richdata2" ref="A2:Y8">
    <sortCondition descending="1" ref="Q1"/>
  </sortState>
  <phoneticPr fontId="3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1"/>
  <sheetViews>
    <sheetView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P22" sqref="P22"/>
    </sheetView>
  </sheetViews>
  <sheetFormatPr defaultColWidth="8.75" defaultRowHeight="14.25" x14ac:dyDescent="0.15"/>
  <cols>
    <col min="1" max="1" width="15.25" style="3" customWidth="1"/>
    <col min="2" max="3" width="8.75" style="3"/>
    <col min="4" max="6" width="9.5" style="3" bestFit="1" customWidth="1"/>
    <col min="7" max="7" width="12.75" style="3" bestFit="1" customWidth="1"/>
    <col min="8" max="8" width="8.75" style="3"/>
    <col min="9" max="9" width="16.125" style="3" bestFit="1" customWidth="1"/>
    <col min="10" max="16384" width="8.75" style="3"/>
  </cols>
  <sheetData>
    <row r="1" spans="1:21" ht="54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84" t="s">
        <v>377</v>
      </c>
      <c r="U1" s="84" t="s">
        <v>378</v>
      </c>
    </row>
    <row r="2" spans="1:21" x14ac:dyDescent="0.15">
      <c r="A2" s="47" t="s">
        <v>163</v>
      </c>
      <c r="B2" s="4" t="s">
        <v>164</v>
      </c>
      <c r="C2" s="4" t="s">
        <v>30</v>
      </c>
      <c r="D2" s="15">
        <v>94.769599999999997</v>
      </c>
      <c r="E2" s="15">
        <v>94.870400000000004</v>
      </c>
      <c r="F2" s="15">
        <v>95.324799999999996</v>
      </c>
      <c r="G2" s="15">
        <v>94.988299999999995</v>
      </c>
      <c r="H2" s="10" t="s">
        <v>165</v>
      </c>
      <c r="I2" s="6">
        <v>90.488</v>
      </c>
      <c r="J2" s="6">
        <v>97.457335333333305</v>
      </c>
      <c r="K2" s="5">
        <v>0</v>
      </c>
      <c r="L2" s="5">
        <v>0</v>
      </c>
      <c r="M2" s="5">
        <v>30</v>
      </c>
      <c r="N2" s="5">
        <v>100</v>
      </c>
      <c r="O2" s="5">
        <v>0</v>
      </c>
      <c r="P2" s="72">
        <v>92.920000000000016</v>
      </c>
      <c r="Q2" s="7">
        <f t="shared" ref="Q2:Q11" si="0">I2*0.7+(J2*0.05+K2*0.1+L2*0.05+M2*0.05+N2*0.025+O2*0.025+P2*0.7)*0.3</f>
        <v>85.516660029999997</v>
      </c>
      <c r="R2" s="8" t="s">
        <v>312</v>
      </c>
      <c r="S2" s="4">
        <v>483</v>
      </c>
      <c r="T2" s="17" t="s">
        <v>379</v>
      </c>
      <c r="U2" s="17"/>
    </row>
    <row r="3" spans="1:21" x14ac:dyDescent="0.15">
      <c r="A3" s="47" t="s">
        <v>166</v>
      </c>
      <c r="B3" s="4" t="s">
        <v>167</v>
      </c>
      <c r="C3" s="4" t="s">
        <v>30</v>
      </c>
      <c r="D3" s="15">
        <v>91.958500000000001</v>
      </c>
      <c r="E3" s="15">
        <v>94.942800000000005</v>
      </c>
      <c r="F3" s="15">
        <v>96.097399999999993</v>
      </c>
      <c r="G3" s="15">
        <v>94.332899999999995</v>
      </c>
      <c r="H3" s="10" t="s">
        <v>168</v>
      </c>
      <c r="I3" s="6">
        <v>89.524199999999993</v>
      </c>
      <c r="J3" s="6">
        <v>97.302667333333304</v>
      </c>
      <c r="K3" s="5">
        <v>0</v>
      </c>
      <c r="L3" s="5">
        <v>0</v>
      </c>
      <c r="M3" s="5">
        <v>0</v>
      </c>
      <c r="N3" s="5">
        <v>100</v>
      </c>
      <c r="O3" s="5">
        <v>0</v>
      </c>
      <c r="P3" s="72">
        <v>86.440000000000012</v>
      </c>
      <c r="Q3" s="7">
        <f t="shared" si="0"/>
        <v>83.028880009999995</v>
      </c>
      <c r="R3" s="8" t="s">
        <v>338</v>
      </c>
      <c r="S3" s="4">
        <v>507</v>
      </c>
      <c r="T3" s="17" t="s">
        <v>379</v>
      </c>
      <c r="U3" s="17"/>
    </row>
    <row r="4" spans="1:21" x14ac:dyDescent="0.15">
      <c r="A4" s="47" t="s">
        <v>174</v>
      </c>
      <c r="B4" s="4" t="s">
        <v>175</v>
      </c>
      <c r="C4" s="4" t="s">
        <v>30</v>
      </c>
      <c r="D4" s="15">
        <v>92.817099999999996</v>
      </c>
      <c r="E4" s="15">
        <v>95.186000000000007</v>
      </c>
      <c r="F4" s="15">
        <v>96.381200000000007</v>
      </c>
      <c r="G4" s="15">
        <v>94.794766666666703</v>
      </c>
      <c r="H4" s="10" t="s">
        <v>176</v>
      </c>
      <c r="I4" s="6">
        <v>87.261428571428596</v>
      </c>
      <c r="J4" s="6">
        <v>98.806669333333303</v>
      </c>
      <c r="K4" s="5">
        <v>0</v>
      </c>
      <c r="L4" s="5">
        <v>0</v>
      </c>
      <c r="M4" s="5">
        <v>0</v>
      </c>
      <c r="N4" s="5">
        <v>100</v>
      </c>
      <c r="O4" s="5">
        <v>0</v>
      </c>
      <c r="P4" s="72">
        <v>90.480000000000018</v>
      </c>
      <c r="Q4" s="7">
        <f t="shared" si="0"/>
        <v>82.315900040000017</v>
      </c>
      <c r="R4" s="8" t="s">
        <v>315</v>
      </c>
      <c r="S4" s="4">
        <v>521</v>
      </c>
      <c r="T4" s="17" t="s">
        <v>379</v>
      </c>
      <c r="U4" s="17"/>
    </row>
    <row r="5" spans="1:21" x14ac:dyDescent="0.15">
      <c r="A5" s="47" t="s">
        <v>169</v>
      </c>
      <c r="B5" s="4" t="s">
        <v>170</v>
      </c>
      <c r="C5" s="4" t="s">
        <v>30</v>
      </c>
      <c r="D5" s="83">
        <v>89.596999999999994</v>
      </c>
      <c r="E5" s="83" t="s">
        <v>171</v>
      </c>
      <c r="F5" s="83" t="s">
        <v>172</v>
      </c>
      <c r="G5" s="15">
        <v>92.19</v>
      </c>
      <c r="H5" s="10" t="s">
        <v>173</v>
      </c>
      <c r="I5" s="4">
        <v>87.74</v>
      </c>
      <c r="J5" s="6">
        <v>97.228002000000004</v>
      </c>
      <c r="K5" s="5">
        <v>0</v>
      </c>
      <c r="L5" s="5">
        <v>0</v>
      </c>
      <c r="M5" s="5">
        <v>0</v>
      </c>
      <c r="N5" s="5">
        <v>100</v>
      </c>
      <c r="O5" s="5">
        <v>0</v>
      </c>
      <c r="P5" s="72">
        <v>87.280000000000015</v>
      </c>
      <c r="Q5" s="7">
        <f t="shared" si="0"/>
        <v>81.955220029999992</v>
      </c>
      <c r="R5" s="8" t="s">
        <v>317</v>
      </c>
      <c r="S5" s="4">
        <v>515</v>
      </c>
      <c r="T5" s="17" t="s">
        <v>379</v>
      </c>
      <c r="U5" s="17"/>
    </row>
    <row r="6" spans="1:21" x14ac:dyDescent="0.15">
      <c r="A6" s="8" t="s">
        <v>177</v>
      </c>
      <c r="B6" s="4" t="s">
        <v>178</v>
      </c>
      <c r="C6" s="4" t="s">
        <v>21</v>
      </c>
      <c r="D6" s="15">
        <v>84.924000000000007</v>
      </c>
      <c r="E6" s="15">
        <v>84.498000000000005</v>
      </c>
      <c r="F6" s="15">
        <v>96.637799999999999</v>
      </c>
      <c r="G6" s="15">
        <v>88.686599999999999</v>
      </c>
      <c r="H6" s="10" t="s">
        <v>179</v>
      </c>
      <c r="I6" s="6">
        <v>82.31</v>
      </c>
      <c r="J6" s="6">
        <v>94.017331333333303</v>
      </c>
      <c r="K6" s="5">
        <v>0</v>
      </c>
      <c r="L6" s="5">
        <v>0</v>
      </c>
      <c r="M6" s="5">
        <v>30</v>
      </c>
      <c r="N6" s="5">
        <v>100</v>
      </c>
      <c r="O6" s="5">
        <v>0</v>
      </c>
      <c r="P6" s="72">
        <v>93.240000000000009</v>
      </c>
      <c r="Q6" s="7">
        <f t="shared" si="0"/>
        <v>79.807659970000003</v>
      </c>
      <c r="R6" s="8" t="s">
        <v>316</v>
      </c>
      <c r="S6" s="4">
        <v>527</v>
      </c>
      <c r="T6" s="17" t="s">
        <v>379</v>
      </c>
      <c r="U6" s="17"/>
    </row>
    <row r="7" spans="1:21" x14ac:dyDescent="0.15">
      <c r="A7" s="47" t="s">
        <v>160</v>
      </c>
      <c r="B7" s="4" t="s">
        <v>161</v>
      </c>
      <c r="C7" s="4" t="s">
        <v>21</v>
      </c>
      <c r="D7" s="15">
        <v>89.941199999999995</v>
      </c>
      <c r="E7" s="15">
        <v>83.640500000000003</v>
      </c>
      <c r="F7" s="15">
        <v>80.503799999999998</v>
      </c>
      <c r="G7" s="15">
        <v>86.828000000000003</v>
      </c>
      <c r="H7" s="57" t="s">
        <v>162</v>
      </c>
      <c r="I7" s="6">
        <v>83.736029000000002</v>
      </c>
      <c r="J7" s="6">
        <v>91.946666666666701</v>
      </c>
      <c r="K7" s="5">
        <v>0</v>
      </c>
      <c r="L7" s="5">
        <v>0</v>
      </c>
      <c r="M7" s="5">
        <v>0</v>
      </c>
      <c r="N7" s="5">
        <v>5</v>
      </c>
      <c r="O7" s="5">
        <v>0</v>
      </c>
      <c r="P7" s="72">
        <v>89.640000000000015</v>
      </c>
      <c r="Q7" s="7">
        <f t="shared" si="0"/>
        <v>78.856320299999993</v>
      </c>
      <c r="R7" s="8" t="s">
        <v>318</v>
      </c>
      <c r="S7" s="4">
        <v>542</v>
      </c>
      <c r="T7" s="17" t="s">
        <v>379</v>
      </c>
      <c r="U7" s="17"/>
    </row>
    <row r="8" spans="1:21" x14ac:dyDescent="0.15">
      <c r="A8" s="8" t="s">
        <v>186</v>
      </c>
      <c r="B8" s="4" t="s">
        <v>187</v>
      </c>
      <c r="C8" s="4" t="s">
        <v>21</v>
      </c>
      <c r="D8" s="15">
        <v>83.291600000000003</v>
      </c>
      <c r="E8" s="15">
        <v>87.576800000000006</v>
      </c>
      <c r="F8" s="15">
        <v>89.130399999999995</v>
      </c>
      <c r="G8" s="15">
        <v>86.666266666666701</v>
      </c>
      <c r="H8" s="10" t="s">
        <v>188</v>
      </c>
      <c r="I8" s="6">
        <v>81.222058823529395</v>
      </c>
      <c r="J8" s="6">
        <v>93.023998000000006</v>
      </c>
      <c r="K8" s="5">
        <v>0</v>
      </c>
      <c r="L8" s="5">
        <v>0</v>
      </c>
      <c r="M8" s="5">
        <v>0</v>
      </c>
      <c r="N8" s="5">
        <v>100</v>
      </c>
      <c r="O8" s="5">
        <v>0</v>
      </c>
      <c r="P8" s="72">
        <v>93.28</v>
      </c>
      <c r="Q8" s="7">
        <f t="shared" si="0"/>
        <v>78.589601146470571</v>
      </c>
      <c r="R8" s="8" t="s">
        <v>319</v>
      </c>
      <c r="S8" s="4">
        <v>427</v>
      </c>
      <c r="T8" s="17" t="s">
        <v>379</v>
      </c>
      <c r="U8" s="17"/>
    </row>
    <row r="9" spans="1:21" x14ac:dyDescent="0.15">
      <c r="A9" s="92" t="s">
        <v>363</v>
      </c>
      <c r="B9" s="93" t="s">
        <v>364</v>
      </c>
      <c r="C9" s="93" t="s">
        <v>21</v>
      </c>
      <c r="D9" s="94" t="s">
        <v>365</v>
      </c>
      <c r="E9" s="94" t="s">
        <v>366</v>
      </c>
      <c r="F9" s="94" t="s">
        <v>367</v>
      </c>
      <c r="G9" s="95">
        <v>89.021133333333296</v>
      </c>
      <c r="H9" s="96" t="s">
        <v>368</v>
      </c>
      <c r="I9" s="97">
        <v>84.166911764705901</v>
      </c>
      <c r="J9" s="6">
        <v>95.21</v>
      </c>
      <c r="K9" s="5">
        <v>0</v>
      </c>
      <c r="L9" s="5">
        <v>0</v>
      </c>
      <c r="M9" s="5">
        <v>0</v>
      </c>
      <c r="N9" s="5">
        <v>5</v>
      </c>
      <c r="O9" s="5">
        <v>0</v>
      </c>
      <c r="P9" s="4">
        <v>85.52</v>
      </c>
      <c r="Q9" s="7">
        <f>I9*0.7+(J9*0.05+K9*0.1+L9*0.05+M9*0.05+N9*0.025+O9*0.025+P9*0.7)*0.3</f>
        <v>78.341688235294129</v>
      </c>
      <c r="R9" s="98" t="s">
        <v>369</v>
      </c>
      <c r="S9" s="93">
        <v>428</v>
      </c>
      <c r="T9" s="17" t="s">
        <v>380</v>
      </c>
      <c r="U9" s="17"/>
    </row>
    <row r="10" spans="1:21" x14ac:dyDescent="0.15">
      <c r="A10" s="8" t="s">
        <v>189</v>
      </c>
      <c r="B10" s="4" t="s">
        <v>190</v>
      </c>
      <c r="C10" s="4" t="s">
        <v>21</v>
      </c>
      <c r="D10" s="15">
        <v>83.978999999999999</v>
      </c>
      <c r="E10" s="15">
        <v>87.09</v>
      </c>
      <c r="F10" s="15">
        <v>91.257000000000005</v>
      </c>
      <c r="G10" s="15">
        <v>87.44</v>
      </c>
      <c r="H10" s="10" t="s">
        <v>191</v>
      </c>
      <c r="I10" s="6">
        <v>78.7</v>
      </c>
      <c r="J10" s="6">
        <v>95.866668666666698</v>
      </c>
      <c r="K10" s="5">
        <v>0</v>
      </c>
      <c r="L10" s="5">
        <v>0</v>
      </c>
      <c r="M10" s="5">
        <v>0</v>
      </c>
      <c r="N10" s="5">
        <v>100</v>
      </c>
      <c r="O10" s="5">
        <v>0</v>
      </c>
      <c r="P10" s="72">
        <v>92</v>
      </c>
      <c r="Q10" s="7">
        <f t="shared" si="0"/>
        <v>76.598000029999994</v>
      </c>
      <c r="R10" s="8" t="s">
        <v>370</v>
      </c>
      <c r="S10" s="4">
        <v>446</v>
      </c>
      <c r="T10" s="17" t="s">
        <v>380</v>
      </c>
      <c r="U10" s="17" t="s">
        <v>382</v>
      </c>
    </row>
    <row r="11" spans="1:21" x14ac:dyDescent="0.15">
      <c r="A11" s="47" t="s">
        <v>180</v>
      </c>
      <c r="B11" s="4" t="s">
        <v>181</v>
      </c>
      <c r="C11" s="4" t="s">
        <v>21</v>
      </c>
      <c r="D11" s="71" t="s">
        <v>182</v>
      </c>
      <c r="E11" s="71" t="s">
        <v>183</v>
      </c>
      <c r="F11" s="71" t="s">
        <v>184</v>
      </c>
      <c r="G11" s="71">
        <v>83.388066666666703</v>
      </c>
      <c r="H11" s="8" t="s">
        <v>185</v>
      </c>
      <c r="I11" s="9">
        <v>77.587500000000006</v>
      </c>
      <c r="J11" s="6">
        <v>91.448002000000002</v>
      </c>
      <c r="K11" s="5">
        <v>0</v>
      </c>
      <c r="L11" s="5">
        <v>0</v>
      </c>
      <c r="M11" s="5">
        <v>0</v>
      </c>
      <c r="N11" s="5">
        <v>5</v>
      </c>
      <c r="O11" s="5">
        <v>0</v>
      </c>
      <c r="P11" s="72">
        <v>81.400000000000006</v>
      </c>
      <c r="Q11" s="7">
        <f t="shared" si="0"/>
        <v>72.814470029999995</v>
      </c>
      <c r="R11" s="8" t="s">
        <v>371</v>
      </c>
      <c r="S11" s="4">
        <v>509</v>
      </c>
      <c r="T11" s="17" t="s">
        <v>380</v>
      </c>
      <c r="U11" s="17"/>
    </row>
  </sheetData>
  <autoFilter ref="A1:S1" xr:uid="{00000000-0009-0000-0000-000004000000}"/>
  <sortState xmlns:xlrd2="http://schemas.microsoft.com/office/spreadsheetml/2017/richdata2" ref="A2:T10">
    <sortCondition descending="1" ref="Q1"/>
  </sortState>
  <phoneticPr fontId="3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11"/>
  <sheetViews>
    <sheetView zoomScaleNormal="100" workbookViewId="0">
      <pane xSplit="3" ySplit="1" topLeftCell="D2" activePane="bottomRight" state="frozen"/>
      <selection pane="topRight" activeCell="D1" sqref="D1"/>
      <selection pane="bottomLeft" activeCell="A3" sqref="A3"/>
      <selection pane="bottomRight" activeCell="I35" sqref="I35"/>
    </sheetView>
  </sheetViews>
  <sheetFormatPr defaultColWidth="8.75" defaultRowHeight="14.25" x14ac:dyDescent="0.15"/>
  <cols>
    <col min="1" max="1" width="12.25" style="3" bestFit="1" customWidth="1"/>
    <col min="2" max="3" width="10" style="3" bestFit="1" customWidth="1"/>
    <col min="4" max="8" width="12.125" style="3" bestFit="1" customWidth="1"/>
    <col min="9" max="9" width="13.25" style="3" bestFit="1" customWidth="1"/>
    <col min="10" max="19" width="12.125" style="3" bestFit="1" customWidth="1"/>
    <col min="20" max="20" width="8.75" style="3"/>
    <col min="21" max="21" width="17.875" style="3" customWidth="1"/>
    <col min="22" max="16384" width="8.75" style="3"/>
  </cols>
  <sheetData>
    <row r="1" spans="1:21" ht="40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1" t="s">
        <v>17</v>
      </c>
      <c r="S1" s="1" t="s">
        <v>18</v>
      </c>
      <c r="T1" s="84" t="s">
        <v>377</v>
      </c>
      <c r="U1" s="84" t="s">
        <v>378</v>
      </c>
    </row>
    <row r="2" spans="1:21" x14ac:dyDescent="0.15">
      <c r="A2" s="48" t="s">
        <v>205</v>
      </c>
      <c r="B2" s="17" t="s">
        <v>206</v>
      </c>
      <c r="C2" s="17" t="s">
        <v>21</v>
      </c>
      <c r="D2" s="35">
        <v>93.016000000000005</v>
      </c>
      <c r="E2" s="35">
        <v>92.684600000000003</v>
      </c>
      <c r="F2" s="35">
        <v>91.529600000000002</v>
      </c>
      <c r="G2" s="35">
        <f>AVERAGE(D2:F2)</f>
        <v>92.41006666666668</v>
      </c>
      <c r="H2" s="19" t="s">
        <v>207</v>
      </c>
      <c r="I2" s="20">
        <v>88.376999999999995</v>
      </c>
      <c r="J2" s="20">
        <v>97.090669333333295</v>
      </c>
      <c r="K2" s="19">
        <v>0</v>
      </c>
      <c r="L2" s="19">
        <v>60</v>
      </c>
      <c r="M2" s="19">
        <v>30</v>
      </c>
      <c r="N2" s="19">
        <v>5</v>
      </c>
      <c r="O2" s="19">
        <v>0</v>
      </c>
      <c r="P2" s="46">
        <v>90.960000000000022</v>
      </c>
      <c r="Q2" s="21">
        <f t="shared" ref="Q2:Q11" si="0">I2*0.7+(J2*0.05+K2*0.1+L2*0.05+M2*0.05+N2*0.025+O2*0.025+P2*0.7)*0.3</f>
        <v>83.809360040000001</v>
      </c>
      <c r="R2" s="22" t="s">
        <v>336</v>
      </c>
      <c r="S2" s="17">
        <v>435</v>
      </c>
      <c r="T2" s="17" t="s">
        <v>379</v>
      </c>
      <c r="U2" s="17"/>
    </row>
    <row r="3" spans="1:21" x14ac:dyDescent="0.15">
      <c r="A3" s="48" t="s">
        <v>213</v>
      </c>
      <c r="B3" s="17" t="s">
        <v>214</v>
      </c>
      <c r="C3" s="17" t="s">
        <v>21</v>
      </c>
      <c r="D3" s="35">
        <v>89.71</v>
      </c>
      <c r="E3" s="35">
        <v>87.79</v>
      </c>
      <c r="F3" s="35">
        <v>92.91</v>
      </c>
      <c r="G3" s="35">
        <v>90.14</v>
      </c>
      <c r="H3" s="19" t="s">
        <v>215</v>
      </c>
      <c r="I3" s="20">
        <v>86.65</v>
      </c>
      <c r="J3" s="20">
        <v>93.589330666666697</v>
      </c>
      <c r="K3" s="19">
        <v>0</v>
      </c>
      <c r="L3" s="19">
        <v>0</v>
      </c>
      <c r="M3" s="19">
        <v>30</v>
      </c>
      <c r="N3" s="19">
        <v>100</v>
      </c>
      <c r="O3" s="19">
        <v>0</v>
      </c>
      <c r="P3" s="46">
        <v>91.000000000000014</v>
      </c>
      <c r="Q3" s="21">
        <f t="shared" si="0"/>
        <v>82.368839960000003</v>
      </c>
      <c r="R3" s="22" t="s">
        <v>344</v>
      </c>
      <c r="S3" s="17">
        <v>495</v>
      </c>
      <c r="T3" s="17" t="s">
        <v>379</v>
      </c>
      <c r="U3" s="17"/>
    </row>
    <row r="4" spans="1:21" x14ac:dyDescent="0.15">
      <c r="A4" s="22" t="s">
        <v>192</v>
      </c>
      <c r="B4" s="17" t="s">
        <v>193</v>
      </c>
      <c r="C4" s="17" t="s">
        <v>30</v>
      </c>
      <c r="D4" s="30" t="s">
        <v>194</v>
      </c>
      <c r="E4" s="35" t="s">
        <v>195</v>
      </c>
      <c r="F4" s="35" t="s">
        <v>196</v>
      </c>
      <c r="G4" s="35">
        <v>90.1614</v>
      </c>
      <c r="H4" s="19" t="s">
        <v>197</v>
      </c>
      <c r="I4" s="20">
        <v>84.470714285714294</v>
      </c>
      <c r="J4" s="20">
        <v>94.754666</v>
      </c>
      <c r="K4" s="19">
        <v>0</v>
      </c>
      <c r="L4" s="19">
        <v>80</v>
      </c>
      <c r="M4" s="19">
        <v>100</v>
      </c>
      <c r="N4" s="19">
        <v>100</v>
      </c>
      <c r="O4" s="19">
        <v>0</v>
      </c>
      <c r="P4" s="46">
        <v>85.04000000000002</v>
      </c>
      <c r="Q4" s="21">
        <f t="shared" si="0"/>
        <v>81.859219990000014</v>
      </c>
      <c r="R4" s="22" t="s">
        <v>345</v>
      </c>
      <c r="S4" s="17">
        <v>556</v>
      </c>
      <c r="T4" s="17" t="s">
        <v>379</v>
      </c>
      <c r="U4" s="17"/>
    </row>
    <row r="5" spans="1:21" x14ac:dyDescent="0.15">
      <c r="A5" s="48" t="s">
        <v>200</v>
      </c>
      <c r="B5" s="17" t="s">
        <v>343</v>
      </c>
      <c r="C5" s="17" t="s">
        <v>21</v>
      </c>
      <c r="D5" s="55">
        <v>91.135300000000001</v>
      </c>
      <c r="E5" s="35">
        <v>89.459699999999998</v>
      </c>
      <c r="F5" s="35">
        <v>92.93</v>
      </c>
      <c r="G5" s="35">
        <v>91.174999999999997</v>
      </c>
      <c r="H5" s="19" t="s">
        <v>201</v>
      </c>
      <c r="I5" s="20">
        <v>85.167000000000002</v>
      </c>
      <c r="J5" s="20">
        <v>96.085333333333296</v>
      </c>
      <c r="K5" s="19">
        <v>0</v>
      </c>
      <c r="L5" s="19">
        <v>20</v>
      </c>
      <c r="M5" s="19">
        <v>0</v>
      </c>
      <c r="N5" s="19">
        <v>100</v>
      </c>
      <c r="O5" s="19">
        <v>0</v>
      </c>
      <c r="P5" s="46">
        <v>93.52000000000001</v>
      </c>
      <c r="Q5" s="21">
        <f t="shared" si="0"/>
        <v>81.747379999999993</v>
      </c>
      <c r="R5" s="22" t="s">
        <v>339</v>
      </c>
      <c r="S5" s="17">
        <v>531</v>
      </c>
      <c r="T5" s="17" t="s">
        <v>379</v>
      </c>
      <c r="U5" s="17"/>
    </row>
    <row r="6" spans="1:21" x14ac:dyDescent="0.15">
      <c r="A6" s="22" t="s">
        <v>208</v>
      </c>
      <c r="B6" s="17" t="s">
        <v>209</v>
      </c>
      <c r="C6" s="17" t="s">
        <v>21</v>
      </c>
      <c r="D6" s="55" t="s">
        <v>210</v>
      </c>
      <c r="E6" s="35" t="s">
        <v>211</v>
      </c>
      <c r="F6" s="35">
        <v>90.993200000000002</v>
      </c>
      <c r="G6" s="35">
        <v>89.952100000000002</v>
      </c>
      <c r="H6" s="19" t="s">
        <v>212</v>
      </c>
      <c r="I6" s="20">
        <v>85.79</v>
      </c>
      <c r="J6" s="20">
        <v>94.804000666666695</v>
      </c>
      <c r="K6" s="19">
        <v>0</v>
      </c>
      <c r="L6" s="19">
        <v>40</v>
      </c>
      <c r="M6" s="19">
        <v>0</v>
      </c>
      <c r="N6" s="19">
        <v>5</v>
      </c>
      <c r="O6" s="19">
        <v>0</v>
      </c>
      <c r="P6" s="46">
        <v>86.76</v>
      </c>
      <c r="Q6" s="21">
        <f t="shared" si="0"/>
        <v>80.332160009999996</v>
      </c>
      <c r="R6" s="22" t="s">
        <v>316</v>
      </c>
      <c r="S6" s="17">
        <v>520</v>
      </c>
      <c r="T6" s="17" t="s">
        <v>379</v>
      </c>
      <c r="U6" s="17"/>
    </row>
    <row r="7" spans="1:21" x14ac:dyDescent="0.15">
      <c r="A7" s="48" t="s">
        <v>216</v>
      </c>
      <c r="B7" s="17" t="s">
        <v>374</v>
      </c>
      <c r="C7" s="17" t="s">
        <v>30</v>
      </c>
      <c r="D7" s="73">
        <v>86.071200000000005</v>
      </c>
      <c r="E7" s="35">
        <v>91.524699999999996</v>
      </c>
      <c r="F7" s="35">
        <v>94.408600000000007</v>
      </c>
      <c r="G7" s="35">
        <v>90.668199999999999</v>
      </c>
      <c r="H7" s="19" t="s">
        <v>217</v>
      </c>
      <c r="I7" s="20">
        <v>80.810599999999994</v>
      </c>
      <c r="J7" s="20">
        <v>99.113333999999995</v>
      </c>
      <c r="K7" s="19">
        <v>0</v>
      </c>
      <c r="L7" s="19">
        <v>80</v>
      </c>
      <c r="M7" s="19">
        <v>30</v>
      </c>
      <c r="N7" s="19">
        <v>100</v>
      </c>
      <c r="O7" s="19">
        <v>0</v>
      </c>
      <c r="P7" s="46">
        <v>91.64</v>
      </c>
      <c r="Q7" s="21">
        <f t="shared" si="0"/>
        <v>79.698520009999982</v>
      </c>
      <c r="R7" s="22" t="s">
        <v>318</v>
      </c>
      <c r="S7" s="17">
        <v>483</v>
      </c>
      <c r="T7" s="17" t="s">
        <v>379</v>
      </c>
      <c r="U7" s="17" t="s">
        <v>381</v>
      </c>
    </row>
    <row r="8" spans="1:21" x14ac:dyDescent="0.15">
      <c r="A8" s="48" t="s">
        <v>218</v>
      </c>
      <c r="B8" s="17" t="s">
        <v>346</v>
      </c>
      <c r="C8" s="17" t="s">
        <v>30</v>
      </c>
      <c r="D8" s="35">
        <v>89.229200000000006</v>
      </c>
      <c r="E8" s="35">
        <v>84.657799999999995</v>
      </c>
      <c r="F8" s="35">
        <v>88.571799999999996</v>
      </c>
      <c r="G8" s="35">
        <v>87.4863</v>
      </c>
      <c r="H8" s="19" t="s">
        <v>219</v>
      </c>
      <c r="I8" s="20">
        <v>81.248500000000007</v>
      </c>
      <c r="J8" s="20">
        <v>95.004002666666693</v>
      </c>
      <c r="K8" s="19">
        <v>0</v>
      </c>
      <c r="L8" s="19">
        <v>60</v>
      </c>
      <c r="M8" s="19">
        <v>0</v>
      </c>
      <c r="N8" s="19">
        <v>5</v>
      </c>
      <c r="O8" s="19">
        <v>0</v>
      </c>
      <c r="P8" s="46">
        <v>91.64</v>
      </c>
      <c r="Q8" s="21">
        <f t="shared" si="0"/>
        <v>78.480910039999998</v>
      </c>
      <c r="R8" s="22" t="s">
        <v>319</v>
      </c>
      <c r="S8" s="17">
        <v>552</v>
      </c>
      <c r="T8" s="17" t="s">
        <v>380</v>
      </c>
      <c r="U8" s="17"/>
    </row>
    <row r="9" spans="1:21" x14ac:dyDescent="0.15">
      <c r="A9" s="22" t="s">
        <v>198</v>
      </c>
      <c r="B9" s="17" t="s">
        <v>375</v>
      </c>
      <c r="C9" s="17" t="s">
        <v>21</v>
      </c>
      <c r="D9" s="35">
        <v>85.787999999999997</v>
      </c>
      <c r="E9" s="35">
        <v>83.661600000000007</v>
      </c>
      <c r="F9" s="35">
        <v>87.224199999999996</v>
      </c>
      <c r="G9" s="35">
        <v>85.557933333333295</v>
      </c>
      <c r="H9" s="19" t="s">
        <v>199</v>
      </c>
      <c r="I9" s="20">
        <v>81.361764705882393</v>
      </c>
      <c r="J9" s="20">
        <v>90.461336000000003</v>
      </c>
      <c r="K9" s="19">
        <v>0</v>
      </c>
      <c r="L9" s="19">
        <v>0</v>
      </c>
      <c r="M9" s="19">
        <v>30</v>
      </c>
      <c r="N9" s="19">
        <v>5</v>
      </c>
      <c r="O9" s="19">
        <v>0</v>
      </c>
      <c r="P9" s="46">
        <v>88.920000000000016</v>
      </c>
      <c r="Q9" s="21">
        <f t="shared" si="0"/>
        <v>77.470855334117672</v>
      </c>
      <c r="R9" s="22" t="s">
        <v>340</v>
      </c>
      <c r="S9" s="17">
        <v>638</v>
      </c>
      <c r="T9" s="17" t="s">
        <v>380</v>
      </c>
      <c r="U9" s="17"/>
    </row>
    <row r="10" spans="1:21" x14ac:dyDescent="0.15">
      <c r="A10" s="48" t="s">
        <v>202</v>
      </c>
      <c r="B10" s="17" t="s">
        <v>203</v>
      </c>
      <c r="C10" s="17" t="s">
        <v>21</v>
      </c>
      <c r="D10" s="35">
        <v>87.197999999999993</v>
      </c>
      <c r="E10" s="35">
        <v>89.584500000000006</v>
      </c>
      <c r="F10" s="35">
        <v>88.946700000000007</v>
      </c>
      <c r="G10" s="35">
        <v>88.576400000000007</v>
      </c>
      <c r="H10" s="19" t="s">
        <v>204</v>
      </c>
      <c r="I10" s="20">
        <v>83.453076922999998</v>
      </c>
      <c r="J10" s="20">
        <v>95.489333333333306</v>
      </c>
      <c r="K10" s="19">
        <v>0</v>
      </c>
      <c r="L10" s="19">
        <v>0</v>
      </c>
      <c r="M10" s="19">
        <v>0</v>
      </c>
      <c r="N10" s="19">
        <v>5</v>
      </c>
      <c r="O10" s="19">
        <v>0</v>
      </c>
      <c r="P10" s="46">
        <v>79.840000000000018</v>
      </c>
      <c r="Q10" s="21">
        <f t="shared" si="0"/>
        <v>76.653393846099988</v>
      </c>
      <c r="R10" s="22" t="s">
        <v>341</v>
      </c>
      <c r="S10" s="17">
        <v>582</v>
      </c>
      <c r="T10" s="17" t="s">
        <v>380</v>
      </c>
      <c r="U10" s="17"/>
    </row>
    <row r="11" spans="1:21" x14ac:dyDescent="0.15">
      <c r="A11" s="48" t="s">
        <v>220</v>
      </c>
      <c r="B11" s="17" t="s">
        <v>221</v>
      </c>
      <c r="C11" s="17" t="s">
        <v>21</v>
      </c>
      <c r="D11" s="35">
        <v>83.139600000000002</v>
      </c>
      <c r="E11" s="35">
        <v>81.1631</v>
      </c>
      <c r="F11" s="35">
        <v>89.725899999999996</v>
      </c>
      <c r="G11" s="35">
        <v>84.676199999999994</v>
      </c>
      <c r="H11" s="19" t="s">
        <v>222</v>
      </c>
      <c r="I11" s="20">
        <v>76.930000000000007</v>
      </c>
      <c r="J11" s="20">
        <v>93.457330666666707</v>
      </c>
      <c r="K11" s="19">
        <v>0</v>
      </c>
      <c r="L11" s="19">
        <v>0</v>
      </c>
      <c r="M11" s="19">
        <v>30</v>
      </c>
      <c r="N11" s="19">
        <v>5</v>
      </c>
      <c r="O11" s="19">
        <v>0</v>
      </c>
      <c r="P11" s="46">
        <v>86.4</v>
      </c>
      <c r="Q11" s="21">
        <f t="shared" si="0"/>
        <v>73.884359959999998</v>
      </c>
      <c r="R11" s="22" t="s">
        <v>322</v>
      </c>
      <c r="S11" s="17">
        <v>476</v>
      </c>
      <c r="T11" s="17" t="s">
        <v>380</v>
      </c>
      <c r="U11" s="17"/>
    </row>
  </sheetData>
  <autoFilter ref="A1:S1" xr:uid="{00000000-0009-0000-0000-000005000000}"/>
  <sortState xmlns:xlrd2="http://schemas.microsoft.com/office/spreadsheetml/2017/richdata2" ref="A2:Y11">
    <sortCondition descending="1" ref="Q1"/>
  </sortState>
  <phoneticPr fontId="3" type="noConversion"/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2"/>
  <sheetViews>
    <sheetView zoomScale="85" zoomScaleNormal="85" workbookViewId="0">
      <selection activeCell="O39" sqref="O39"/>
    </sheetView>
  </sheetViews>
  <sheetFormatPr defaultColWidth="9" defaultRowHeight="14.25" x14ac:dyDescent="0.15"/>
  <cols>
    <col min="1" max="1" width="13.5" style="13" bestFit="1" customWidth="1"/>
    <col min="2" max="3" width="10.25" style="13" bestFit="1" customWidth="1"/>
    <col min="4" max="8" width="14.125" style="13" bestFit="1" customWidth="1"/>
    <col min="9" max="9" width="15.125" style="13" bestFit="1" customWidth="1"/>
    <col min="10" max="16" width="14.125" style="13" bestFit="1" customWidth="1"/>
    <col min="17" max="17" width="12.125" style="13" bestFit="1" customWidth="1"/>
    <col min="18" max="19" width="14.125" style="13" bestFit="1" customWidth="1"/>
    <col min="20" max="20" width="9" style="13"/>
    <col min="21" max="21" width="19.875" style="13" customWidth="1"/>
    <col min="22" max="16384" width="9" style="13"/>
  </cols>
  <sheetData>
    <row r="1" spans="1:21" ht="40.5" x14ac:dyDescent="0.15">
      <c r="A1" s="11" t="s">
        <v>309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372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2" t="s">
        <v>16</v>
      </c>
      <c r="R1" s="11" t="s">
        <v>17</v>
      </c>
      <c r="S1" s="11" t="s">
        <v>18</v>
      </c>
      <c r="T1" s="84" t="s">
        <v>377</v>
      </c>
      <c r="U1" s="84" t="s">
        <v>378</v>
      </c>
    </row>
    <row r="2" spans="1:21" x14ac:dyDescent="0.15">
      <c r="A2" s="75" t="s">
        <v>252</v>
      </c>
      <c r="B2" s="76" t="s">
        <v>253</v>
      </c>
      <c r="C2" s="76" t="s">
        <v>21</v>
      </c>
      <c r="D2" s="77">
        <v>89.113900000000001</v>
      </c>
      <c r="E2" s="77">
        <v>95.623900000000006</v>
      </c>
      <c r="F2" s="77">
        <v>96.756100000000004</v>
      </c>
      <c r="G2" s="77">
        <v>93.831299999999999</v>
      </c>
      <c r="H2" s="78" t="s">
        <v>254</v>
      </c>
      <c r="I2" s="79">
        <v>88.375799999999998</v>
      </c>
      <c r="J2" s="79">
        <v>95.935999333333299</v>
      </c>
      <c r="K2" s="78">
        <v>100</v>
      </c>
      <c r="L2" s="78">
        <v>90</v>
      </c>
      <c r="M2" s="78">
        <v>30</v>
      </c>
      <c r="N2" s="78">
        <v>100</v>
      </c>
      <c r="O2" s="78">
        <v>100</v>
      </c>
      <c r="P2" s="80">
        <v>90.280000000000015</v>
      </c>
      <c r="Q2" s="81">
        <f t="shared" ref="Q2:Q32" si="0">I2*0.7+(J2*0.05+K2*0.1+L2*0.05+M2*0.05+N2*0.025+O2*0.025+P2*0.7)*0.3</f>
        <v>88.560899989999996</v>
      </c>
      <c r="R2" s="82" t="s">
        <v>336</v>
      </c>
      <c r="S2" s="76">
        <v>548</v>
      </c>
      <c r="T2" s="17" t="s">
        <v>379</v>
      </c>
      <c r="U2" s="17"/>
    </row>
    <row r="3" spans="1:21" x14ac:dyDescent="0.15">
      <c r="A3" s="75" t="s">
        <v>278</v>
      </c>
      <c r="B3" s="76" t="s">
        <v>279</v>
      </c>
      <c r="C3" s="76" t="s">
        <v>21</v>
      </c>
      <c r="D3" s="77">
        <v>93.379099999999994</v>
      </c>
      <c r="E3" s="77">
        <v>94.454499999999996</v>
      </c>
      <c r="F3" s="77">
        <v>96.439300000000003</v>
      </c>
      <c r="G3" s="77">
        <v>94.757633333333303</v>
      </c>
      <c r="H3" s="78" t="s">
        <v>280</v>
      </c>
      <c r="I3" s="79">
        <v>89.148949999999999</v>
      </c>
      <c r="J3" s="79">
        <v>96.297333333333299</v>
      </c>
      <c r="K3" s="78">
        <v>50</v>
      </c>
      <c r="L3" s="78">
        <v>100</v>
      </c>
      <c r="M3" s="78">
        <v>100</v>
      </c>
      <c r="N3" s="78">
        <v>100</v>
      </c>
      <c r="O3" s="78">
        <v>0</v>
      </c>
      <c r="P3" s="80">
        <v>89.480000000000018</v>
      </c>
      <c r="Q3" s="81">
        <f t="shared" si="0"/>
        <v>87.889524999999992</v>
      </c>
      <c r="R3" s="82" t="s">
        <v>342</v>
      </c>
      <c r="S3" s="76">
        <v>515</v>
      </c>
      <c r="T3" s="17" t="s">
        <v>379</v>
      </c>
      <c r="U3" s="17"/>
    </row>
    <row r="4" spans="1:21" x14ac:dyDescent="0.15">
      <c r="A4" s="75">
        <v>320210944181</v>
      </c>
      <c r="B4" s="76" t="s">
        <v>258</v>
      </c>
      <c r="C4" s="76" t="s">
        <v>21</v>
      </c>
      <c r="D4" s="77">
        <v>93.814800000000005</v>
      </c>
      <c r="E4" s="77">
        <v>93.1357</v>
      </c>
      <c r="F4" s="77">
        <v>98.066999999999993</v>
      </c>
      <c r="G4" s="77">
        <v>95.005833330000002</v>
      </c>
      <c r="H4" s="78" t="s">
        <v>259</v>
      </c>
      <c r="I4" s="79">
        <v>92.515000000000001</v>
      </c>
      <c r="J4" s="79">
        <v>96.934668666666695</v>
      </c>
      <c r="K4" s="78">
        <v>0</v>
      </c>
      <c r="L4" s="78">
        <v>70</v>
      </c>
      <c r="M4" s="78">
        <v>0</v>
      </c>
      <c r="N4" s="78">
        <v>100</v>
      </c>
      <c r="O4" s="78">
        <v>0</v>
      </c>
      <c r="P4" s="80">
        <v>92.2</v>
      </c>
      <c r="Q4" s="81">
        <f t="shared" si="0"/>
        <v>87.376520029999995</v>
      </c>
      <c r="R4" s="82" t="s">
        <v>315</v>
      </c>
      <c r="S4" s="76">
        <v>536</v>
      </c>
      <c r="T4" s="17" t="s">
        <v>379</v>
      </c>
      <c r="U4" s="17"/>
    </row>
    <row r="5" spans="1:21" x14ac:dyDescent="0.15">
      <c r="A5" s="75" t="s">
        <v>272</v>
      </c>
      <c r="B5" s="76" t="s">
        <v>273</v>
      </c>
      <c r="C5" s="76" t="s">
        <v>21</v>
      </c>
      <c r="D5" s="74">
        <v>94.543199999999999</v>
      </c>
      <c r="E5" s="74">
        <v>92.700100000000006</v>
      </c>
      <c r="F5" s="74">
        <v>94.215599999999995</v>
      </c>
      <c r="G5" s="74">
        <f>(D5+E5+F5)/3</f>
        <v>93.819633333333329</v>
      </c>
      <c r="H5" s="78" t="s">
        <v>274</v>
      </c>
      <c r="I5" s="79">
        <v>89.134042553191506</v>
      </c>
      <c r="J5" s="79">
        <v>96.017333333333298</v>
      </c>
      <c r="K5" s="78">
        <v>50</v>
      </c>
      <c r="L5" s="78">
        <v>90</v>
      </c>
      <c r="M5" s="78">
        <v>30</v>
      </c>
      <c r="N5" s="78">
        <v>100</v>
      </c>
      <c r="O5" s="78">
        <v>0</v>
      </c>
      <c r="P5" s="80">
        <v>89.84</v>
      </c>
      <c r="Q5" s="81">
        <f t="shared" si="0"/>
        <v>86.750489787234045</v>
      </c>
      <c r="R5" s="82" t="s">
        <v>317</v>
      </c>
      <c r="S5" s="76">
        <v>562</v>
      </c>
      <c r="T5" s="17" t="s">
        <v>379</v>
      </c>
      <c r="U5" s="17"/>
    </row>
    <row r="6" spans="1:21" x14ac:dyDescent="0.15">
      <c r="A6" s="75">
        <v>320200925041</v>
      </c>
      <c r="B6" s="76" t="s">
        <v>231</v>
      </c>
      <c r="C6" s="76" t="s">
        <v>21</v>
      </c>
      <c r="D6" s="77">
        <v>95.061899999999994</v>
      </c>
      <c r="E6" s="77">
        <v>94.951700000000002</v>
      </c>
      <c r="F6" s="77">
        <v>98.582700000000003</v>
      </c>
      <c r="G6" s="77">
        <v>96.198800000000006</v>
      </c>
      <c r="H6" s="78" t="s">
        <v>232</v>
      </c>
      <c r="I6" s="79">
        <v>90.339399999999998</v>
      </c>
      <c r="J6" s="79">
        <v>99.132000000000005</v>
      </c>
      <c r="K6" s="78">
        <v>0</v>
      </c>
      <c r="L6" s="78">
        <v>100</v>
      </c>
      <c r="M6" s="78">
        <v>30</v>
      </c>
      <c r="N6" s="78">
        <v>100</v>
      </c>
      <c r="O6" s="78">
        <v>0</v>
      </c>
      <c r="P6" s="80">
        <v>91.600000000000023</v>
      </c>
      <c r="Q6" s="81">
        <f t="shared" si="0"/>
        <v>86.660560000000004</v>
      </c>
      <c r="R6" s="82" t="s">
        <v>316</v>
      </c>
      <c r="S6" s="76">
        <v>527</v>
      </c>
      <c r="T6" s="17" t="s">
        <v>379</v>
      </c>
      <c r="U6" s="17"/>
    </row>
    <row r="7" spans="1:21" x14ac:dyDescent="0.15">
      <c r="A7" s="75" t="s">
        <v>249</v>
      </c>
      <c r="B7" s="76" t="s">
        <v>250</v>
      </c>
      <c r="C7" s="76" t="s">
        <v>21</v>
      </c>
      <c r="D7" s="77">
        <v>94.310400000000001</v>
      </c>
      <c r="E7" s="77">
        <v>96.699799999999996</v>
      </c>
      <c r="F7" s="77">
        <v>97.866</v>
      </c>
      <c r="G7" s="77">
        <v>95.96</v>
      </c>
      <c r="H7" s="78" t="s">
        <v>251</v>
      </c>
      <c r="I7" s="79">
        <v>90.76</v>
      </c>
      <c r="J7" s="79">
        <v>98.351997333333301</v>
      </c>
      <c r="K7" s="78">
        <v>0</v>
      </c>
      <c r="L7" s="78">
        <v>100</v>
      </c>
      <c r="M7" s="78">
        <v>30</v>
      </c>
      <c r="N7" s="78">
        <v>100</v>
      </c>
      <c r="O7" s="78">
        <v>0</v>
      </c>
      <c r="P7" s="80">
        <v>89.200000000000017</v>
      </c>
      <c r="Q7" s="81">
        <f t="shared" si="0"/>
        <v>86.439279959999993</v>
      </c>
      <c r="R7" s="82" t="s">
        <v>318</v>
      </c>
      <c r="S7" s="76">
        <v>506</v>
      </c>
      <c r="T7" s="17" t="s">
        <v>379</v>
      </c>
      <c r="U7" s="17"/>
    </row>
    <row r="8" spans="1:21" x14ac:dyDescent="0.15">
      <c r="A8" s="75" t="s">
        <v>260</v>
      </c>
      <c r="B8" s="76" t="s">
        <v>261</v>
      </c>
      <c r="C8" s="76" t="s">
        <v>21</v>
      </c>
      <c r="D8" s="77">
        <v>95.143500000000003</v>
      </c>
      <c r="E8" s="77">
        <v>94.641499999999994</v>
      </c>
      <c r="F8" s="77">
        <v>96.948400000000007</v>
      </c>
      <c r="G8" s="77">
        <v>95.577799999999996</v>
      </c>
      <c r="H8" s="78" t="s">
        <v>262</v>
      </c>
      <c r="I8" s="79">
        <v>90.399199999999993</v>
      </c>
      <c r="J8" s="79">
        <v>98.287997333333294</v>
      </c>
      <c r="K8" s="78">
        <v>0</v>
      </c>
      <c r="L8" s="78">
        <v>60</v>
      </c>
      <c r="M8" s="78">
        <v>30</v>
      </c>
      <c r="N8" s="78">
        <v>100</v>
      </c>
      <c r="O8" s="78">
        <v>0</v>
      </c>
      <c r="P8" s="80">
        <v>89.080000000000013</v>
      </c>
      <c r="Q8" s="81">
        <f t="shared" si="0"/>
        <v>85.560559959999992</v>
      </c>
      <c r="R8" s="82" t="s">
        <v>319</v>
      </c>
      <c r="S8" s="76">
        <v>587</v>
      </c>
      <c r="T8" s="17" t="s">
        <v>379</v>
      </c>
      <c r="U8" s="17"/>
    </row>
    <row r="9" spans="1:21" x14ac:dyDescent="0.15">
      <c r="A9" s="75" t="s">
        <v>266</v>
      </c>
      <c r="B9" s="76" t="s">
        <v>267</v>
      </c>
      <c r="C9" s="76" t="s">
        <v>21</v>
      </c>
      <c r="D9" s="77">
        <v>92.430899999999994</v>
      </c>
      <c r="E9" s="77">
        <v>88.525999999999996</v>
      </c>
      <c r="F9" s="77">
        <v>96.232500000000002</v>
      </c>
      <c r="G9" s="77">
        <v>92.396500000000003</v>
      </c>
      <c r="H9" s="78" t="s">
        <v>268</v>
      </c>
      <c r="I9" s="79">
        <v>90.541399999999996</v>
      </c>
      <c r="J9" s="79">
        <v>93.963999333333305</v>
      </c>
      <c r="K9" s="78">
        <v>0</v>
      </c>
      <c r="L9" s="78">
        <v>50</v>
      </c>
      <c r="M9" s="78">
        <v>0</v>
      </c>
      <c r="N9" s="78">
        <v>100</v>
      </c>
      <c r="O9" s="78">
        <v>0</v>
      </c>
      <c r="P9" s="80">
        <v>90.960000000000008</v>
      </c>
      <c r="Q9" s="81">
        <f t="shared" si="0"/>
        <v>85.390039989999991</v>
      </c>
      <c r="R9" s="82" t="s">
        <v>320</v>
      </c>
      <c r="S9" s="76">
        <v>546</v>
      </c>
      <c r="T9" s="17" t="s">
        <v>379</v>
      </c>
      <c r="U9" s="17"/>
    </row>
    <row r="10" spans="1:21" x14ac:dyDescent="0.15">
      <c r="A10" s="75" t="s">
        <v>225</v>
      </c>
      <c r="B10" s="76" t="s">
        <v>226</v>
      </c>
      <c r="C10" s="76" t="s">
        <v>30</v>
      </c>
      <c r="D10" s="77">
        <v>94.238699999999994</v>
      </c>
      <c r="E10" s="77">
        <v>95.678200000000004</v>
      </c>
      <c r="F10" s="77">
        <v>97.5702</v>
      </c>
      <c r="G10" s="77" t="s">
        <v>227</v>
      </c>
      <c r="H10" s="78" t="s">
        <v>228</v>
      </c>
      <c r="I10" s="79">
        <v>90.877300000000005</v>
      </c>
      <c r="J10" s="79">
        <v>98.116</v>
      </c>
      <c r="K10" s="78">
        <v>0</v>
      </c>
      <c r="L10" s="78">
        <v>20</v>
      </c>
      <c r="M10" s="78">
        <v>30</v>
      </c>
      <c r="N10" s="78">
        <v>100</v>
      </c>
      <c r="O10" s="78">
        <v>0</v>
      </c>
      <c r="P10" s="80">
        <v>88.600000000000023</v>
      </c>
      <c r="Q10" s="81">
        <f t="shared" si="0"/>
        <v>85.191850000000002</v>
      </c>
      <c r="R10" s="82" t="s">
        <v>321</v>
      </c>
      <c r="S10" s="76">
        <v>552</v>
      </c>
      <c r="T10" s="17" t="s">
        <v>379</v>
      </c>
      <c r="U10" s="17"/>
    </row>
    <row r="11" spans="1:21" x14ac:dyDescent="0.15">
      <c r="A11" s="75">
        <v>320210936481</v>
      </c>
      <c r="B11" s="76" t="s">
        <v>244</v>
      </c>
      <c r="C11" s="76" t="s">
        <v>21</v>
      </c>
      <c r="D11" s="77">
        <v>90.130600000000001</v>
      </c>
      <c r="E11" s="77">
        <v>92.520099999999999</v>
      </c>
      <c r="F11" s="77">
        <v>93.715000000000003</v>
      </c>
      <c r="G11" s="77">
        <v>92.121899999999997</v>
      </c>
      <c r="H11" s="78" t="s">
        <v>245</v>
      </c>
      <c r="I11" s="79">
        <v>88.786799999999999</v>
      </c>
      <c r="J11" s="79">
        <v>95.721333999999999</v>
      </c>
      <c r="K11" s="78">
        <v>0</v>
      </c>
      <c r="L11" s="78">
        <v>90</v>
      </c>
      <c r="M11" s="78">
        <v>0</v>
      </c>
      <c r="N11" s="78">
        <v>100</v>
      </c>
      <c r="O11" s="78">
        <v>0</v>
      </c>
      <c r="P11" s="80">
        <v>91.800000000000011</v>
      </c>
      <c r="Q11" s="81">
        <f t="shared" si="0"/>
        <v>84.964580010000006</v>
      </c>
      <c r="R11" s="82" t="s">
        <v>322</v>
      </c>
      <c r="S11" s="76">
        <v>510</v>
      </c>
      <c r="T11" s="17" t="s">
        <v>379</v>
      </c>
      <c r="U11" s="17"/>
    </row>
    <row r="12" spans="1:21" x14ac:dyDescent="0.15">
      <c r="A12" s="75" t="s">
        <v>241</v>
      </c>
      <c r="B12" s="76" t="s">
        <v>242</v>
      </c>
      <c r="C12" s="76" t="s">
        <v>21</v>
      </c>
      <c r="D12" s="77">
        <v>90.447000000000003</v>
      </c>
      <c r="E12" s="77">
        <v>97.054400000000001</v>
      </c>
      <c r="F12" s="77">
        <v>94.168700000000001</v>
      </c>
      <c r="G12" s="77">
        <v>93.89</v>
      </c>
      <c r="H12" s="78" t="s">
        <v>243</v>
      </c>
      <c r="I12" s="79">
        <v>88.22</v>
      </c>
      <c r="J12" s="79">
        <v>97.641332000000006</v>
      </c>
      <c r="K12" s="78">
        <v>0</v>
      </c>
      <c r="L12" s="78">
        <v>40</v>
      </c>
      <c r="M12" s="78">
        <v>30</v>
      </c>
      <c r="N12" s="78">
        <v>100</v>
      </c>
      <c r="O12" s="78">
        <v>0</v>
      </c>
      <c r="P12" s="80">
        <v>93.84</v>
      </c>
      <c r="Q12" s="81">
        <f t="shared" si="0"/>
        <v>84.725019979999999</v>
      </c>
      <c r="R12" s="82" t="s">
        <v>323</v>
      </c>
      <c r="S12" s="76">
        <v>582</v>
      </c>
      <c r="T12" s="17" t="s">
        <v>379</v>
      </c>
      <c r="U12" s="17"/>
    </row>
    <row r="13" spans="1:21" x14ac:dyDescent="0.15">
      <c r="A13" s="75" t="s">
        <v>246</v>
      </c>
      <c r="B13" s="76" t="s">
        <v>247</v>
      </c>
      <c r="C13" s="76" t="s">
        <v>21</v>
      </c>
      <c r="D13" s="77">
        <v>88.735100000000003</v>
      </c>
      <c r="E13" s="77">
        <v>94.602599999999995</v>
      </c>
      <c r="F13" s="77">
        <v>95.7774</v>
      </c>
      <c r="G13" s="77">
        <v>93.038366600000003</v>
      </c>
      <c r="H13" s="78" t="s">
        <v>248</v>
      </c>
      <c r="I13" s="79">
        <v>89.529496402999996</v>
      </c>
      <c r="J13" s="79">
        <v>95.744002666666603</v>
      </c>
      <c r="K13" s="78">
        <v>0</v>
      </c>
      <c r="L13" s="78">
        <v>30</v>
      </c>
      <c r="M13" s="78">
        <v>30</v>
      </c>
      <c r="N13" s="78">
        <v>100</v>
      </c>
      <c r="O13" s="78">
        <v>0</v>
      </c>
      <c r="P13" s="80">
        <v>90.320000000000007</v>
      </c>
      <c r="Q13" s="81">
        <f t="shared" si="0"/>
        <v>84.724007522099996</v>
      </c>
      <c r="R13" s="82" t="s">
        <v>324</v>
      </c>
      <c r="S13" s="76">
        <v>475</v>
      </c>
      <c r="T13" s="17" t="s">
        <v>379</v>
      </c>
      <c r="U13" s="17"/>
    </row>
    <row r="14" spans="1:21" x14ac:dyDescent="0.15">
      <c r="A14" s="75" t="s">
        <v>235</v>
      </c>
      <c r="B14" s="76" t="s">
        <v>236</v>
      </c>
      <c r="C14" s="76" t="s">
        <v>21</v>
      </c>
      <c r="D14" s="77">
        <v>92.858999999999995</v>
      </c>
      <c r="E14" s="77">
        <v>94.617999999999995</v>
      </c>
      <c r="F14" s="77">
        <v>94.83</v>
      </c>
      <c r="G14" s="77">
        <v>94.102000000000004</v>
      </c>
      <c r="H14" s="78" t="s">
        <v>237</v>
      </c>
      <c r="I14" s="79">
        <v>90.99</v>
      </c>
      <c r="J14" s="79">
        <v>97.012000666666694</v>
      </c>
      <c r="K14" s="78">
        <v>0</v>
      </c>
      <c r="L14" s="78">
        <v>0</v>
      </c>
      <c r="M14" s="78">
        <v>0</v>
      </c>
      <c r="N14" s="78">
        <v>5</v>
      </c>
      <c r="O14" s="78">
        <v>0</v>
      </c>
      <c r="P14" s="80">
        <v>89.600000000000009</v>
      </c>
      <c r="Q14" s="81">
        <f t="shared" si="0"/>
        <v>84.001680009999987</v>
      </c>
      <c r="R14" s="82" t="s">
        <v>325</v>
      </c>
      <c r="S14" s="76">
        <v>561</v>
      </c>
      <c r="T14" s="17" t="s">
        <v>379</v>
      </c>
      <c r="U14" s="17"/>
    </row>
    <row r="15" spans="1:21" x14ac:dyDescent="0.15">
      <c r="A15" s="75">
        <v>320210936531</v>
      </c>
      <c r="B15" s="76" t="s">
        <v>303</v>
      </c>
      <c r="C15" s="76" t="s">
        <v>21</v>
      </c>
      <c r="D15" s="77">
        <v>88.421099999999996</v>
      </c>
      <c r="E15" s="77">
        <v>92.809700000000007</v>
      </c>
      <c r="F15" s="77">
        <v>93.198099999999997</v>
      </c>
      <c r="G15" s="77">
        <v>91.48</v>
      </c>
      <c r="H15" s="78" t="s">
        <v>304</v>
      </c>
      <c r="I15" s="79">
        <v>84.1</v>
      </c>
      <c r="J15" s="79">
        <v>98.485331333333306</v>
      </c>
      <c r="K15" s="78">
        <v>50</v>
      </c>
      <c r="L15" s="78">
        <v>90</v>
      </c>
      <c r="M15" s="78">
        <v>30</v>
      </c>
      <c r="N15" s="78">
        <v>100</v>
      </c>
      <c r="O15" s="78">
        <v>0</v>
      </c>
      <c r="P15" s="80">
        <v>92.04</v>
      </c>
      <c r="Q15" s="81">
        <f t="shared" si="0"/>
        <v>83.725679969999987</v>
      </c>
      <c r="R15" s="82" t="s">
        <v>326</v>
      </c>
      <c r="S15" s="76">
        <v>454</v>
      </c>
      <c r="T15" s="17" t="s">
        <v>379</v>
      </c>
      <c r="U15" s="17"/>
    </row>
    <row r="16" spans="1:21" x14ac:dyDescent="0.15">
      <c r="A16" s="75" t="s">
        <v>255</v>
      </c>
      <c r="B16" s="76" t="s">
        <v>256</v>
      </c>
      <c r="C16" s="76" t="s">
        <v>30</v>
      </c>
      <c r="D16" s="77">
        <v>91.859200000000001</v>
      </c>
      <c r="E16" s="77">
        <v>94.036500000000004</v>
      </c>
      <c r="F16" s="77">
        <v>96.0762</v>
      </c>
      <c r="G16" s="77">
        <v>93.990600000000001</v>
      </c>
      <c r="H16" s="78" t="s">
        <v>257</v>
      </c>
      <c r="I16" s="79">
        <v>85.841099999999997</v>
      </c>
      <c r="J16" s="79">
        <v>99.394667999999996</v>
      </c>
      <c r="K16" s="78">
        <v>0</v>
      </c>
      <c r="L16" s="78">
        <v>100</v>
      </c>
      <c r="M16" s="78">
        <v>30</v>
      </c>
      <c r="N16" s="78">
        <v>100</v>
      </c>
      <c r="O16" s="78">
        <v>0</v>
      </c>
      <c r="P16" s="80">
        <v>91.920000000000016</v>
      </c>
      <c r="Q16" s="81">
        <f t="shared" si="0"/>
        <v>83.582890019999994</v>
      </c>
      <c r="R16" s="82" t="s">
        <v>347</v>
      </c>
      <c r="S16" s="76">
        <v>540</v>
      </c>
      <c r="T16" s="17" t="s">
        <v>379</v>
      </c>
      <c r="U16" s="17"/>
    </row>
    <row r="17" spans="1:21" x14ac:dyDescent="0.15">
      <c r="A17" s="75" t="s">
        <v>289</v>
      </c>
      <c r="B17" s="76" t="s">
        <v>290</v>
      </c>
      <c r="C17" s="76" t="s">
        <v>21</v>
      </c>
      <c r="D17" s="77" t="s">
        <v>291</v>
      </c>
      <c r="E17" s="77" t="s">
        <v>292</v>
      </c>
      <c r="F17" s="77" t="s">
        <v>293</v>
      </c>
      <c r="G17" s="77">
        <v>92.340666666666706</v>
      </c>
      <c r="H17" s="88">
        <v>0.18461538461538499</v>
      </c>
      <c r="I17" s="79">
        <v>86.990909090909099</v>
      </c>
      <c r="J17" s="79">
        <v>97.92</v>
      </c>
      <c r="K17" s="78">
        <v>0</v>
      </c>
      <c r="L17" s="78">
        <v>40</v>
      </c>
      <c r="M17" s="78">
        <v>30</v>
      </c>
      <c r="N17" s="78">
        <v>100</v>
      </c>
      <c r="O17" s="78">
        <v>0</v>
      </c>
      <c r="P17" s="80">
        <v>92.12</v>
      </c>
      <c r="Q17" s="81">
        <f t="shared" si="0"/>
        <v>83.507636363636365</v>
      </c>
      <c r="R17" s="82" t="s">
        <v>361</v>
      </c>
      <c r="S17" s="76">
        <v>568</v>
      </c>
      <c r="T17" s="17" t="s">
        <v>379</v>
      </c>
      <c r="U17" s="17" t="s">
        <v>382</v>
      </c>
    </row>
    <row r="18" spans="1:21" x14ac:dyDescent="0.15">
      <c r="A18" s="75" t="s">
        <v>281</v>
      </c>
      <c r="B18" s="76" t="s">
        <v>282</v>
      </c>
      <c r="C18" s="76" t="s">
        <v>21</v>
      </c>
      <c r="D18" s="77">
        <v>91.672799999999995</v>
      </c>
      <c r="E18" s="77">
        <v>91.060299999999998</v>
      </c>
      <c r="F18" s="77">
        <v>94.574100000000001</v>
      </c>
      <c r="G18" s="77">
        <v>92.435699999999997</v>
      </c>
      <c r="H18" s="78" t="s">
        <v>283</v>
      </c>
      <c r="I18" s="79">
        <v>88.88</v>
      </c>
      <c r="J18" s="79">
        <v>94.230665333333306</v>
      </c>
      <c r="K18" s="78">
        <v>0</v>
      </c>
      <c r="L18" s="78">
        <v>0</v>
      </c>
      <c r="M18" s="78">
        <v>30</v>
      </c>
      <c r="N18" s="78">
        <v>0</v>
      </c>
      <c r="O18" s="78">
        <v>0</v>
      </c>
      <c r="P18" s="80">
        <v>92.240000000000009</v>
      </c>
      <c r="Q18" s="81">
        <f t="shared" si="0"/>
        <v>83.449859979999985</v>
      </c>
      <c r="R18" s="82" t="s">
        <v>362</v>
      </c>
      <c r="S18" s="76">
        <v>536</v>
      </c>
      <c r="T18" s="17" t="s">
        <v>379</v>
      </c>
      <c r="U18" s="17" t="s">
        <v>381</v>
      </c>
    </row>
    <row r="19" spans="1:21" x14ac:dyDescent="0.15">
      <c r="A19" s="75" t="s">
        <v>284</v>
      </c>
      <c r="B19" s="76" t="s">
        <v>359</v>
      </c>
      <c r="C19" s="76" t="s">
        <v>30</v>
      </c>
      <c r="D19" s="77">
        <v>91.548599999999993</v>
      </c>
      <c r="E19" s="77">
        <v>95.201800000000006</v>
      </c>
      <c r="F19" s="77">
        <v>93.200999999999993</v>
      </c>
      <c r="G19" s="77">
        <v>93.32</v>
      </c>
      <c r="H19" s="78" t="s">
        <v>285</v>
      </c>
      <c r="I19" s="79">
        <v>88.060199999999995</v>
      </c>
      <c r="J19" s="79">
        <v>97.0946693333333</v>
      </c>
      <c r="K19" s="78">
        <v>0</v>
      </c>
      <c r="L19" s="78">
        <v>50</v>
      </c>
      <c r="M19" s="78">
        <v>0</v>
      </c>
      <c r="N19" s="78">
        <v>100</v>
      </c>
      <c r="O19" s="78">
        <v>0</v>
      </c>
      <c r="P19" s="80">
        <v>89</v>
      </c>
      <c r="Q19" s="81">
        <f t="shared" si="0"/>
        <v>83.288560039999993</v>
      </c>
      <c r="R19" s="82" t="s">
        <v>330</v>
      </c>
      <c r="S19" s="76">
        <v>557</v>
      </c>
      <c r="T19" s="17" t="s">
        <v>380</v>
      </c>
      <c r="U19" s="17"/>
    </row>
    <row r="20" spans="1:21" x14ac:dyDescent="0.15">
      <c r="A20" s="75" t="s">
        <v>233</v>
      </c>
      <c r="B20" s="76" t="s">
        <v>310</v>
      </c>
      <c r="C20" s="76" t="s">
        <v>21</v>
      </c>
      <c r="D20" s="77">
        <v>89.191800000000001</v>
      </c>
      <c r="E20" s="77">
        <v>91.594499999999996</v>
      </c>
      <c r="F20" s="77">
        <v>89.801900000000003</v>
      </c>
      <c r="G20" s="77">
        <v>90.196060000000003</v>
      </c>
      <c r="H20" s="89" t="s">
        <v>234</v>
      </c>
      <c r="I20" s="79">
        <v>87.516900000000007</v>
      </c>
      <c r="J20" s="79">
        <v>93.751998666666694</v>
      </c>
      <c r="K20" s="78">
        <v>0</v>
      </c>
      <c r="L20" s="78">
        <v>90</v>
      </c>
      <c r="M20" s="78">
        <v>0</v>
      </c>
      <c r="N20" s="78">
        <v>5</v>
      </c>
      <c r="O20" s="78">
        <v>0</v>
      </c>
      <c r="P20" s="80">
        <v>88.68</v>
      </c>
      <c r="Q20" s="81">
        <f t="shared" si="0"/>
        <v>82.678409979999998</v>
      </c>
      <c r="R20" s="82" t="s">
        <v>331</v>
      </c>
      <c r="S20" s="76">
        <v>599</v>
      </c>
      <c r="T20" s="17" t="s">
        <v>379</v>
      </c>
      <c r="U20" s="17" t="s">
        <v>383</v>
      </c>
    </row>
    <row r="21" spans="1:21" x14ac:dyDescent="0.15">
      <c r="A21" s="75" t="s">
        <v>300</v>
      </c>
      <c r="B21" s="76" t="s">
        <v>301</v>
      </c>
      <c r="C21" s="76" t="s">
        <v>21</v>
      </c>
      <c r="D21" s="77">
        <v>86.857900000000001</v>
      </c>
      <c r="E21" s="77">
        <v>93.582099999999997</v>
      </c>
      <c r="F21" s="77">
        <v>94.257099999999994</v>
      </c>
      <c r="G21" s="77">
        <v>91.565700000000007</v>
      </c>
      <c r="H21" s="78" t="s">
        <v>302</v>
      </c>
      <c r="I21" s="79">
        <v>85.458799999999997</v>
      </c>
      <c r="J21" s="79">
        <v>97.288001333333298</v>
      </c>
      <c r="K21" s="78">
        <v>20</v>
      </c>
      <c r="L21" s="78">
        <v>40</v>
      </c>
      <c r="M21" s="78">
        <v>0</v>
      </c>
      <c r="N21" s="78">
        <v>100</v>
      </c>
      <c r="O21" s="78">
        <v>0</v>
      </c>
      <c r="P21" s="80">
        <v>91.4</v>
      </c>
      <c r="Q21" s="81">
        <f t="shared" si="0"/>
        <v>82.42448001999999</v>
      </c>
      <c r="R21" s="82" t="s">
        <v>332</v>
      </c>
      <c r="S21" s="76">
        <v>530</v>
      </c>
      <c r="T21" s="17" t="s">
        <v>379</v>
      </c>
      <c r="U21" s="17" t="s">
        <v>382</v>
      </c>
    </row>
    <row r="22" spans="1:21" x14ac:dyDescent="0.15">
      <c r="A22" s="75" t="s">
        <v>294</v>
      </c>
      <c r="B22" s="76" t="s">
        <v>295</v>
      </c>
      <c r="C22" s="76" t="s">
        <v>21</v>
      </c>
      <c r="D22" s="77">
        <v>90.225999999999999</v>
      </c>
      <c r="E22" s="77">
        <v>89.688500000000005</v>
      </c>
      <c r="F22" s="77">
        <v>92.832099999999997</v>
      </c>
      <c r="G22" s="77">
        <v>90.915499999999994</v>
      </c>
      <c r="H22" s="78" t="s">
        <v>296</v>
      </c>
      <c r="I22" s="79">
        <v>86.291499999999999</v>
      </c>
      <c r="J22" s="79">
        <v>94.230665333333306</v>
      </c>
      <c r="K22" s="78">
        <v>0</v>
      </c>
      <c r="L22" s="78">
        <v>0</v>
      </c>
      <c r="M22" s="78">
        <v>0</v>
      </c>
      <c r="N22" s="78">
        <v>100</v>
      </c>
      <c r="O22" s="78">
        <v>0</v>
      </c>
      <c r="P22" s="80">
        <v>94.4</v>
      </c>
      <c r="Q22" s="81">
        <f t="shared" si="0"/>
        <v>82.391509979999995</v>
      </c>
      <c r="R22" s="82" t="s">
        <v>333</v>
      </c>
      <c r="S22" s="76">
        <v>464</v>
      </c>
      <c r="T22" s="17" t="s">
        <v>379</v>
      </c>
      <c r="U22" s="17" t="s">
        <v>383</v>
      </c>
    </row>
    <row r="23" spans="1:21" x14ac:dyDescent="0.15">
      <c r="A23" s="75" t="s">
        <v>275</v>
      </c>
      <c r="B23" s="76" t="s">
        <v>276</v>
      </c>
      <c r="C23" s="76" t="s">
        <v>21</v>
      </c>
      <c r="D23" s="77">
        <v>89.483000000000004</v>
      </c>
      <c r="E23" s="77">
        <v>95.793300000000002</v>
      </c>
      <c r="F23" s="77">
        <v>93.624200000000002</v>
      </c>
      <c r="G23" s="77">
        <v>92.966833300000005</v>
      </c>
      <c r="H23" s="78" t="s">
        <v>277</v>
      </c>
      <c r="I23" s="79">
        <v>85.045890409999998</v>
      </c>
      <c r="J23" s="79">
        <v>99.010666000000001</v>
      </c>
      <c r="K23" s="78">
        <v>0</v>
      </c>
      <c r="L23" s="78">
        <v>70</v>
      </c>
      <c r="M23" s="78">
        <v>0</v>
      </c>
      <c r="N23" s="78">
        <v>100</v>
      </c>
      <c r="O23" s="78">
        <v>0</v>
      </c>
      <c r="P23" s="80">
        <v>91.320000000000007</v>
      </c>
      <c r="Q23" s="81">
        <f t="shared" si="0"/>
        <v>81.994483277</v>
      </c>
      <c r="R23" s="82" t="s">
        <v>334</v>
      </c>
      <c r="S23" s="76">
        <v>482</v>
      </c>
      <c r="T23" s="17" t="s">
        <v>379</v>
      </c>
      <c r="U23" s="17" t="s">
        <v>382</v>
      </c>
    </row>
    <row r="24" spans="1:21" x14ac:dyDescent="0.15">
      <c r="A24" s="75" t="s">
        <v>297</v>
      </c>
      <c r="B24" s="78" t="s">
        <v>298</v>
      </c>
      <c r="C24" s="78" t="s">
        <v>21</v>
      </c>
      <c r="D24" s="77">
        <v>89.609300000000005</v>
      </c>
      <c r="E24" s="77">
        <v>92.0792</v>
      </c>
      <c r="F24" s="77">
        <v>94.8523</v>
      </c>
      <c r="G24" s="77">
        <v>92.18</v>
      </c>
      <c r="H24" s="79" t="s">
        <v>299</v>
      </c>
      <c r="I24" s="79">
        <v>85.98</v>
      </c>
      <c r="J24" s="79">
        <v>97.288001333333298</v>
      </c>
      <c r="K24" s="78">
        <v>0</v>
      </c>
      <c r="L24" s="78">
        <v>100</v>
      </c>
      <c r="M24" s="78">
        <v>0</v>
      </c>
      <c r="N24" s="76">
        <v>5</v>
      </c>
      <c r="O24" s="90">
        <v>0</v>
      </c>
      <c r="P24" s="80">
        <v>87.2</v>
      </c>
      <c r="Q24" s="81">
        <f t="shared" si="0"/>
        <v>81.494820019999992</v>
      </c>
      <c r="R24" s="82" t="s">
        <v>335</v>
      </c>
      <c r="S24" s="76">
        <v>439</v>
      </c>
      <c r="T24" s="17" t="s">
        <v>380</v>
      </c>
      <c r="U24" s="17"/>
    </row>
    <row r="25" spans="1:21" x14ac:dyDescent="0.15">
      <c r="A25" s="75" t="s">
        <v>305</v>
      </c>
      <c r="B25" s="76" t="s">
        <v>306</v>
      </c>
      <c r="C25" s="76" t="s">
        <v>21</v>
      </c>
      <c r="D25" s="77">
        <v>90.107600000000005</v>
      </c>
      <c r="E25" s="77">
        <v>91.512200000000007</v>
      </c>
      <c r="F25" s="77">
        <v>88.704099999999997</v>
      </c>
      <c r="G25" s="77">
        <v>90.107966666999999</v>
      </c>
      <c r="H25" s="78" t="s">
        <v>307</v>
      </c>
      <c r="I25" s="79">
        <v>86.799295775000004</v>
      </c>
      <c r="J25" s="79">
        <v>94.009333333333302</v>
      </c>
      <c r="K25" s="78">
        <v>0</v>
      </c>
      <c r="L25" s="78">
        <v>0</v>
      </c>
      <c r="M25" s="78">
        <v>0</v>
      </c>
      <c r="N25" s="78">
        <v>5</v>
      </c>
      <c r="O25" s="78">
        <v>0</v>
      </c>
      <c r="P25" s="80">
        <v>89.28</v>
      </c>
      <c r="Q25" s="81">
        <f t="shared" si="0"/>
        <v>80.9559470425</v>
      </c>
      <c r="R25" s="82" t="s">
        <v>348</v>
      </c>
      <c r="S25" s="76">
        <v>506</v>
      </c>
      <c r="T25" s="17" t="s">
        <v>379</v>
      </c>
      <c r="U25" s="17" t="s">
        <v>383</v>
      </c>
    </row>
    <row r="26" spans="1:21" x14ac:dyDescent="0.15">
      <c r="A26" s="75" t="s">
        <v>286</v>
      </c>
      <c r="B26" s="76" t="s">
        <v>287</v>
      </c>
      <c r="C26" s="76" t="s">
        <v>21</v>
      </c>
      <c r="D26" s="77">
        <v>90.566199999999995</v>
      </c>
      <c r="E26" s="77">
        <v>87.656899999999993</v>
      </c>
      <c r="F26" s="77">
        <v>86.896600000000007</v>
      </c>
      <c r="G26" s="77">
        <v>88.37</v>
      </c>
      <c r="H26" s="78" t="s">
        <v>288</v>
      </c>
      <c r="I26" s="79">
        <v>82.99</v>
      </c>
      <c r="J26" s="79">
        <v>97.288001333333298</v>
      </c>
      <c r="K26" s="78">
        <v>0</v>
      </c>
      <c r="L26" s="78">
        <v>0</v>
      </c>
      <c r="M26" s="78">
        <v>0</v>
      </c>
      <c r="N26" s="78">
        <v>100</v>
      </c>
      <c r="O26" s="78">
        <v>0</v>
      </c>
      <c r="P26" s="80">
        <v>83.84</v>
      </c>
      <c r="Q26" s="81">
        <f t="shared" si="0"/>
        <v>77.90872001999999</v>
      </c>
      <c r="R26" s="82" t="s">
        <v>349</v>
      </c>
      <c r="S26" s="76">
        <v>485</v>
      </c>
      <c r="T26" s="17" t="s">
        <v>380</v>
      </c>
      <c r="U26" s="17"/>
    </row>
    <row r="27" spans="1:21" x14ac:dyDescent="0.15">
      <c r="A27" s="75" t="s">
        <v>269</v>
      </c>
      <c r="B27" s="76" t="s">
        <v>270</v>
      </c>
      <c r="C27" s="76" t="s">
        <v>21</v>
      </c>
      <c r="D27" s="77">
        <v>91.254999999999995</v>
      </c>
      <c r="E27" s="74">
        <v>84.4208</v>
      </c>
      <c r="F27" s="77">
        <v>87.6828</v>
      </c>
      <c r="G27" s="77">
        <v>88.97</v>
      </c>
      <c r="H27" s="91" t="s">
        <v>271</v>
      </c>
      <c r="I27" s="79">
        <v>84.227586209999998</v>
      </c>
      <c r="J27" s="79">
        <v>95.327998666666602</v>
      </c>
      <c r="K27" s="78">
        <v>0</v>
      </c>
      <c r="L27" s="78">
        <v>0</v>
      </c>
      <c r="M27" s="78">
        <v>0</v>
      </c>
      <c r="N27" s="78">
        <v>5</v>
      </c>
      <c r="O27" s="78">
        <v>0</v>
      </c>
      <c r="P27" s="80">
        <v>83.160000000000011</v>
      </c>
      <c r="Q27" s="81">
        <f t="shared" si="0"/>
        <v>77.890330326999987</v>
      </c>
      <c r="R27" s="82" t="s">
        <v>350</v>
      </c>
      <c r="S27" s="76">
        <v>531</v>
      </c>
      <c r="T27" s="17" t="s">
        <v>380</v>
      </c>
      <c r="U27" s="17" t="s">
        <v>383</v>
      </c>
    </row>
    <row r="28" spans="1:21" x14ac:dyDescent="0.15">
      <c r="A28" s="75" t="s">
        <v>308</v>
      </c>
      <c r="B28" s="76" t="s">
        <v>373</v>
      </c>
      <c r="C28" s="76" t="s">
        <v>21</v>
      </c>
      <c r="D28" s="74">
        <v>85.539000000000001</v>
      </c>
      <c r="E28" s="74">
        <v>82.879300000000001</v>
      </c>
      <c r="F28" s="74">
        <v>89.9</v>
      </c>
      <c r="G28" s="74">
        <v>86.1</v>
      </c>
      <c r="H28" s="76" t="s">
        <v>376</v>
      </c>
      <c r="I28" s="90">
        <v>81.5</v>
      </c>
      <c r="J28" s="76">
        <v>95.23</v>
      </c>
      <c r="K28" s="76">
        <v>0</v>
      </c>
      <c r="L28" s="76">
        <v>0</v>
      </c>
      <c r="M28" s="76">
        <v>30</v>
      </c>
      <c r="N28" s="76">
        <v>5</v>
      </c>
      <c r="O28" s="76">
        <v>0</v>
      </c>
      <c r="P28" s="80">
        <v>83</v>
      </c>
      <c r="Q28" s="81">
        <f t="shared" si="0"/>
        <v>76.395949999999999</v>
      </c>
      <c r="R28" s="82" t="s">
        <v>351</v>
      </c>
      <c r="S28" s="76">
        <v>573</v>
      </c>
      <c r="T28" s="17" t="s">
        <v>380</v>
      </c>
      <c r="U28" s="17"/>
    </row>
    <row r="29" spans="1:21" x14ac:dyDescent="0.15">
      <c r="A29" s="75">
        <v>320210936621</v>
      </c>
      <c r="B29" s="76" t="s">
        <v>229</v>
      </c>
      <c r="C29" s="76" t="s">
        <v>21</v>
      </c>
      <c r="D29" s="77">
        <v>82.57</v>
      </c>
      <c r="E29" s="77">
        <v>88.36</v>
      </c>
      <c r="F29" s="77">
        <v>93.21</v>
      </c>
      <c r="G29" s="77">
        <v>88.04</v>
      </c>
      <c r="H29" s="78" t="s">
        <v>230</v>
      </c>
      <c r="I29" s="79">
        <v>82.45</v>
      </c>
      <c r="J29" s="79">
        <v>94.633336</v>
      </c>
      <c r="K29" s="78">
        <v>0</v>
      </c>
      <c r="L29" s="78">
        <v>0</v>
      </c>
      <c r="M29" s="78">
        <v>0</v>
      </c>
      <c r="N29" s="78">
        <v>5</v>
      </c>
      <c r="O29" s="78">
        <v>0</v>
      </c>
      <c r="P29" s="80">
        <v>79.160000000000025</v>
      </c>
      <c r="Q29" s="81">
        <f t="shared" si="0"/>
        <v>75.795600039999997</v>
      </c>
      <c r="R29" s="82" t="s">
        <v>352</v>
      </c>
      <c r="S29" s="76">
        <v>472</v>
      </c>
      <c r="T29" s="17" t="s">
        <v>380</v>
      </c>
      <c r="U29" s="17"/>
    </row>
    <row r="30" spans="1:21" x14ac:dyDescent="0.15">
      <c r="A30" s="75" t="s">
        <v>238</v>
      </c>
      <c r="B30" s="76" t="s">
        <v>239</v>
      </c>
      <c r="C30" s="76" t="s">
        <v>21</v>
      </c>
      <c r="D30" s="77">
        <v>86.833799999999997</v>
      </c>
      <c r="E30" s="77">
        <v>87.554500000000004</v>
      </c>
      <c r="F30" s="77">
        <v>88.386600000000001</v>
      </c>
      <c r="G30" s="77">
        <v>87.5916</v>
      </c>
      <c r="H30" s="78" t="s">
        <v>240</v>
      </c>
      <c r="I30" s="79">
        <v>80.579800000000006</v>
      </c>
      <c r="J30" s="79">
        <v>96.327998666666701</v>
      </c>
      <c r="K30" s="78">
        <v>0</v>
      </c>
      <c r="L30" s="78">
        <v>0</v>
      </c>
      <c r="M30" s="78">
        <v>0</v>
      </c>
      <c r="N30" s="78">
        <v>100</v>
      </c>
      <c r="O30" s="78">
        <v>0</v>
      </c>
      <c r="P30" s="80">
        <v>80.680000000000007</v>
      </c>
      <c r="Q30" s="81">
        <f t="shared" si="0"/>
        <v>75.543579980000004</v>
      </c>
      <c r="R30" s="82" t="s">
        <v>353</v>
      </c>
      <c r="S30" s="76">
        <v>427</v>
      </c>
      <c r="T30" s="17" t="s">
        <v>380</v>
      </c>
      <c r="U30" s="17"/>
    </row>
    <row r="31" spans="1:21" x14ac:dyDescent="0.15">
      <c r="A31" s="75" t="s">
        <v>263</v>
      </c>
      <c r="B31" s="76" t="s">
        <v>264</v>
      </c>
      <c r="C31" s="76" t="s">
        <v>21</v>
      </c>
      <c r="D31" s="77">
        <v>83.980800000000002</v>
      </c>
      <c r="E31" s="77">
        <v>87.505200000000002</v>
      </c>
      <c r="F31" s="77">
        <v>90.010400000000004</v>
      </c>
      <c r="G31" s="77">
        <v>87.165400000000005</v>
      </c>
      <c r="H31" s="78" t="s">
        <v>265</v>
      </c>
      <c r="I31" s="79">
        <v>80.787499999999994</v>
      </c>
      <c r="J31" s="79">
        <v>96.912000000000006</v>
      </c>
      <c r="K31" s="78">
        <v>0</v>
      </c>
      <c r="L31" s="78">
        <v>0</v>
      </c>
      <c r="M31" s="78">
        <v>0</v>
      </c>
      <c r="N31" s="78">
        <v>5</v>
      </c>
      <c r="O31" s="78">
        <v>0</v>
      </c>
      <c r="P31" s="80">
        <v>78.2</v>
      </c>
      <c r="Q31" s="81">
        <f t="shared" si="0"/>
        <v>74.464429999999993</v>
      </c>
      <c r="R31" s="82" t="s">
        <v>354</v>
      </c>
      <c r="S31" s="76">
        <v>471</v>
      </c>
      <c r="T31" s="17" t="s">
        <v>380</v>
      </c>
      <c r="U31" s="17"/>
    </row>
    <row r="32" spans="1:21" x14ac:dyDescent="0.15">
      <c r="A32" s="75">
        <v>320210937211</v>
      </c>
      <c r="B32" s="76" t="s">
        <v>223</v>
      </c>
      <c r="C32" s="76" t="s">
        <v>21</v>
      </c>
      <c r="D32" s="77">
        <v>92.895300000000006</v>
      </c>
      <c r="E32" s="77">
        <v>85.366299999999995</v>
      </c>
      <c r="F32" s="77">
        <v>91.292199999999994</v>
      </c>
      <c r="G32" s="77">
        <v>89.851266667000004</v>
      </c>
      <c r="H32" s="78" t="s">
        <v>224</v>
      </c>
      <c r="I32" s="79">
        <v>86.008904110000003</v>
      </c>
      <c r="J32" s="79">
        <v>95.023998666666699</v>
      </c>
      <c r="K32" s="78">
        <v>0</v>
      </c>
      <c r="L32" s="78">
        <v>0</v>
      </c>
      <c r="M32" s="78">
        <v>0</v>
      </c>
      <c r="N32" s="78">
        <v>0</v>
      </c>
      <c r="O32" s="78">
        <v>0</v>
      </c>
      <c r="P32" s="80">
        <v>0</v>
      </c>
      <c r="Q32" s="81">
        <f t="shared" si="0"/>
        <v>61.631592857000001</v>
      </c>
      <c r="R32" s="82" t="s">
        <v>355</v>
      </c>
      <c r="S32" s="76">
        <v>476</v>
      </c>
      <c r="T32" s="17" t="s">
        <v>380</v>
      </c>
      <c r="U32" s="17"/>
    </row>
  </sheetData>
  <autoFilter ref="A1:S32" xr:uid="{00000000-0009-0000-0000-000006000000}">
    <sortState xmlns:xlrd2="http://schemas.microsoft.com/office/spreadsheetml/2017/richdata2" ref="A2:S32">
      <sortCondition descending="1" ref="Q1"/>
    </sortState>
  </autoFilter>
  <phoneticPr fontId="3" type="noConversion"/>
  <pageMargins left="0.75" right="0.75" top="1" bottom="1" header="0.51180555555555596" footer="0.51180555555555596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理论物理基地班</vt:lpstr>
      <vt:lpstr>理论物理普通班</vt:lpstr>
      <vt:lpstr>磁学基地班</vt:lpstr>
      <vt:lpstr>磁学普通班</vt:lpstr>
      <vt:lpstr>电材基地班</vt:lpstr>
      <vt:lpstr>电材普通班</vt:lpstr>
      <vt:lpstr>微电子科学与工程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 Li</dc:creator>
  <cp:lastModifiedBy>正焜 范</cp:lastModifiedBy>
  <dcterms:created xsi:type="dcterms:W3CDTF">2016-12-02T08:54:00Z</dcterms:created>
  <dcterms:modified xsi:type="dcterms:W3CDTF">2024-09-19T06:35:48Z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51C33F02EB46412685931EF0F943552A_13</vt:lpwstr>
  </property>
</Properties>
</file>