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Sheet1!$B$3:$B$40</definedName>
  </definedNames>
  <calcPr calcId="144525"/>
</workbook>
</file>

<file path=xl/sharedStrings.xml><?xml version="1.0" encoding="utf-8"?>
<sst xmlns="http://schemas.openxmlformats.org/spreadsheetml/2006/main" count="75" uniqueCount="62">
  <si>
    <t>外国语学院2024届推免综合评价成绩汇总</t>
  </si>
  <si>
    <t>学生推免遴选综合评价成绩＝前三学年课程的加权平均分（按标准分换算）×65%＋奖励分（按标准分换算）×35%</t>
  </si>
  <si>
    <t>序号</t>
  </si>
  <si>
    <t>班级</t>
  </si>
  <si>
    <t>学号</t>
  </si>
  <si>
    <t>学分加权平均分</t>
  </si>
  <si>
    <t>排名1</t>
  </si>
  <si>
    <t>标准分换算1</t>
  </si>
  <si>
    <t>奖励分</t>
  </si>
  <si>
    <t>排名2</t>
  </si>
  <si>
    <t>标准分换算2</t>
  </si>
  <si>
    <t>总成绩</t>
  </si>
  <si>
    <t>总排名</t>
  </si>
  <si>
    <t>备注</t>
  </si>
  <si>
    <t>推免</t>
  </si>
  <si>
    <t>英语2005</t>
  </si>
  <si>
    <t>91.56</t>
  </si>
  <si>
    <t>英语专业排名5</t>
  </si>
  <si>
    <t>英语2001</t>
  </si>
  <si>
    <t>92.51</t>
  </si>
  <si>
    <t>英语专业排名2</t>
  </si>
  <si>
    <t>法语2001</t>
  </si>
  <si>
    <t>87.75</t>
  </si>
  <si>
    <t>法语专业排名1</t>
  </si>
  <si>
    <t>91.02</t>
  </si>
  <si>
    <t>英语专业排名6</t>
  </si>
  <si>
    <t>商英2001</t>
  </si>
  <si>
    <t>91.48</t>
  </si>
  <si>
    <t>商英专业排名2</t>
  </si>
  <si>
    <t>商英2002</t>
  </si>
  <si>
    <t>89.59</t>
  </si>
  <si>
    <t>商英专业排名1</t>
  </si>
  <si>
    <t>93.33</t>
  </si>
  <si>
    <t>英语专业排名1</t>
  </si>
  <si>
    <t>93.14</t>
  </si>
  <si>
    <t>商英专业排名3</t>
  </si>
  <si>
    <t>91.51</t>
  </si>
  <si>
    <t>英语专业排名11</t>
  </si>
  <si>
    <t>英语2003</t>
  </si>
  <si>
    <t>89.61</t>
  </si>
  <si>
    <t>英语专业排名10</t>
  </si>
  <si>
    <t>英语2002</t>
  </si>
  <si>
    <t>91.21</t>
  </si>
  <si>
    <t>英语专业排名8</t>
  </si>
  <si>
    <t>89.45</t>
  </si>
  <si>
    <t>商英专业排名4</t>
  </si>
  <si>
    <t>英语2006</t>
  </si>
  <si>
    <t>英语专业排名7</t>
  </si>
  <si>
    <t>87.31</t>
  </si>
  <si>
    <t>法语专业排名2</t>
  </si>
  <si>
    <t>91.22</t>
  </si>
  <si>
    <t>英语专业排名3</t>
  </si>
  <si>
    <t>90.93</t>
  </si>
  <si>
    <t>英语专业排名9</t>
  </si>
  <si>
    <t>英语专业排名4</t>
  </si>
  <si>
    <t>2007090301</t>
  </si>
  <si>
    <t>89.32</t>
  </si>
  <si>
    <t>英语专业排名13</t>
  </si>
  <si>
    <t>2007090413</t>
  </si>
  <si>
    <t>90.23</t>
  </si>
  <si>
    <t>英语专业排名12</t>
  </si>
  <si>
    <t>专四未达良好及以上、成绩未在前30%，不符合推免条件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</si>
</sst>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b/>
      <sz val="22"/>
      <color theme="1"/>
      <name val="黑体"/>
      <charset val="134"/>
    </font>
    <font>
      <sz val="11"/>
      <name val="宋体"/>
      <charset val="134"/>
    </font>
    <font>
      <sz val="11"/>
      <color theme="0" tint="-0.35"/>
      <name val="宋体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0"/>
  <sheetViews>
    <sheetView tabSelected="1" workbookViewId="0">
      <selection activeCell="G33" sqref="G33"/>
    </sheetView>
  </sheetViews>
  <sheetFormatPr defaultColWidth="9" defaultRowHeight="13.5"/>
  <cols>
    <col min="1" max="1" width="4.875" customWidth="1"/>
    <col min="2" max="2" width="12.375" customWidth="1"/>
    <col min="3" max="3" width="12.25" customWidth="1"/>
    <col min="4" max="4" width="17.625" customWidth="1"/>
    <col min="5" max="5" width="13.5" customWidth="1"/>
    <col min="6" max="6" width="16.25" customWidth="1"/>
    <col min="7" max="7" width="14.875" customWidth="1"/>
    <col min="8" max="8" width="10.875" customWidth="1"/>
    <col min="9" max="9" width="14.125" customWidth="1"/>
    <col min="10" max="10" width="13.5" customWidth="1"/>
    <col min="12" max="12" width="18.75" customWidth="1"/>
    <col min="13" max="13" width="8.75" customWidth="1"/>
  </cols>
  <sheetData>
    <row r="1" s="1" customFormat="1" ht="27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29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="2" customForma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spans="1:13">
      <c r="A4" s="6">
        <v>1</v>
      </c>
      <c r="B4" s="6" t="s">
        <v>15</v>
      </c>
      <c r="C4" s="6">
        <v>2007090202</v>
      </c>
      <c r="D4" s="7" t="s">
        <v>16</v>
      </c>
      <c r="E4" s="6">
        <v>4</v>
      </c>
      <c r="F4" s="8">
        <f t="shared" ref="F4:F19" si="0">100*(D4/93.33)</f>
        <v>98.1035036965606</v>
      </c>
      <c r="G4" s="6">
        <v>2.8</v>
      </c>
      <c r="H4" s="6">
        <v>9</v>
      </c>
      <c r="I4" s="8">
        <f t="shared" ref="I4:I22" si="1">100*(G4/16.8)</f>
        <v>16.6666666666667</v>
      </c>
      <c r="J4" s="8">
        <f t="shared" ref="J4:J22" si="2">F4*0.65+I4*0.35</f>
        <v>69.6006107360977</v>
      </c>
      <c r="K4" s="6">
        <v>8</v>
      </c>
      <c r="L4" s="6" t="s">
        <v>17</v>
      </c>
      <c r="M4" s="6"/>
    </row>
    <row r="5" spans="1:13">
      <c r="A5" s="6">
        <v>2</v>
      </c>
      <c r="B5" s="6" t="s">
        <v>18</v>
      </c>
      <c r="C5" s="6">
        <v>2007090209</v>
      </c>
      <c r="D5" s="7" t="s">
        <v>19</v>
      </c>
      <c r="E5" s="6">
        <v>3</v>
      </c>
      <c r="F5" s="8">
        <f t="shared" si="0"/>
        <v>99.1213971927569</v>
      </c>
      <c r="G5" s="6">
        <v>10</v>
      </c>
      <c r="H5" s="6">
        <v>2</v>
      </c>
      <c r="I5" s="8">
        <f t="shared" si="1"/>
        <v>59.5238095238095</v>
      </c>
      <c r="J5" s="8">
        <f t="shared" si="2"/>
        <v>85.2622415086253</v>
      </c>
      <c r="K5" s="6">
        <v>3</v>
      </c>
      <c r="L5" s="6" t="s">
        <v>20</v>
      </c>
      <c r="M5" s="6"/>
    </row>
    <row r="6" spans="1:13">
      <c r="A6" s="6">
        <v>3</v>
      </c>
      <c r="B6" s="6" t="s">
        <v>21</v>
      </c>
      <c r="C6" s="6">
        <v>2007040121</v>
      </c>
      <c r="D6" s="7" t="s">
        <v>22</v>
      </c>
      <c r="E6" s="6">
        <v>18</v>
      </c>
      <c r="F6" s="8">
        <f t="shared" si="0"/>
        <v>94.0212150433944</v>
      </c>
      <c r="G6" s="6">
        <v>3.6</v>
      </c>
      <c r="H6" s="6">
        <v>5</v>
      </c>
      <c r="I6" s="8">
        <f t="shared" si="1"/>
        <v>21.4285714285714</v>
      </c>
      <c r="J6" s="8">
        <f t="shared" si="2"/>
        <v>68.6137897782064</v>
      </c>
      <c r="K6" s="6">
        <v>10</v>
      </c>
      <c r="L6" s="6" t="s">
        <v>23</v>
      </c>
      <c r="M6" s="6"/>
    </row>
    <row r="7" spans="1:13">
      <c r="A7" s="6">
        <v>4</v>
      </c>
      <c r="B7" s="6" t="s">
        <v>18</v>
      </c>
      <c r="C7" s="6">
        <v>2007090106</v>
      </c>
      <c r="D7" s="7" t="s">
        <v>24</v>
      </c>
      <c r="E7" s="6">
        <v>10</v>
      </c>
      <c r="F7" s="8">
        <f t="shared" si="0"/>
        <v>97.5249116039859</v>
      </c>
      <c r="G7" s="6">
        <v>2.8</v>
      </c>
      <c r="H7" s="6">
        <v>9</v>
      </c>
      <c r="I7" s="8">
        <f t="shared" si="1"/>
        <v>16.6666666666667</v>
      </c>
      <c r="J7" s="8">
        <f t="shared" si="2"/>
        <v>69.2245258759241</v>
      </c>
      <c r="K7" s="6">
        <v>9</v>
      </c>
      <c r="L7" s="6" t="s">
        <v>25</v>
      </c>
      <c r="M7" s="6"/>
    </row>
    <row r="8" spans="1:13">
      <c r="A8" s="6">
        <v>5</v>
      </c>
      <c r="B8" s="6" t="s">
        <v>26</v>
      </c>
      <c r="C8" s="6">
        <v>2007090217</v>
      </c>
      <c r="D8" s="7" t="s">
        <v>27</v>
      </c>
      <c r="E8" s="6">
        <v>7</v>
      </c>
      <c r="F8" s="8">
        <f t="shared" si="0"/>
        <v>98.0177863495125</v>
      </c>
      <c r="G8" s="6">
        <v>4.6</v>
      </c>
      <c r="H8" s="6">
        <v>4</v>
      </c>
      <c r="I8" s="8">
        <f t="shared" si="1"/>
        <v>27.3809523809524</v>
      </c>
      <c r="J8" s="8">
        <f t="shared" si="2"/>
        <v>73.2948944605165</v>
      </c>
      <c r="K8" s="6">
        <v>4</v>
      </c>
      <c r="L8" s="6" t="s">
        <v>28</v>
      </c>
      <c r="M8" s="6"/>
    </row>
    <row r="9" spans="1:13">
      <c r="A9" s="6">
        <v>6</v>
      </c>
      <c r="B9" s="6" t="s">
        <v>29</v>
      </c>
      <c r="C9" s="6">
        <v>2007090603</v>
      </c>
      <c r="D9" s="7" t="s">
        <v>30</v>
      </c>
      <c r="E9" s="6">
        <v>15</v>
      </c>
      <c r="F9" s="8">
        <f t="shared" si="0"/>
        <v>95.9927140255009</v>
      </c>
      <c r="G9" s="6">
        <v>16.8</v>
      </c>
      <c r="H9" s="6">
        <v>1</v>
      </c>
      <c r="I9" s="6">
        <f t="shared" si="1"/>
        <v>100</v>
      </c>
      <c r="J9" s="8">
        <f t="shared" si="2"/>
        <v>97.3952641165756</v>
      </c>
      <c r="K9" s="6">
        <v>1</v>
      </c>
      <c r="L9" s="6" t="s">
        <v>31</v>
      </c>
      <c r="M9" s="6"/>
    </row>
    <row r="10" spans="1:13">
      <c r="A10" s="6">
        <v>7</v>
      </c>
      <c r="B10" s="6" t="s">
        <v>18</v>
      </c>
      <c r="C10" s="6">
        <v>2007090125</v>
      </c>
      <c r="D10" s="7" t="s">
        <v>32</v>
      </c>
      <c r="E10" s="6">
        <v>1</v>
      </c>
      <c r="F10" s="9">
        <f t="shared" si="0"/>
        <v>100</v>
      </c>
      <c r="G10" s="6">
        <v>10</v>
      </c>
      <c r="H10" s="6">
        <v>2</v>
      </c>
      <c r="I10" s="8">
        <f t="shared" si="1"/>
        <v>59.5238095238095</v>
      </c>
      <c r="J10" s="8">
        <f t="shared" si="2"/>
        <v>85.8333333333333</v>
      </c>
      <c r="K10" s="6">
        <v>2</v>
      </c>
      <c r="L10" s="6" t="s">
        <v>33</v>
      </c>
      <c r="M10" s="6"/>
    </row>
    <row r="11" spans="1:13">
      <c r="A11" s="6">
        <v>8</v>
      </c>
      <c r="B11" s="6" t="s">
        <v>29</v>
      </c>
      <c r="C11" s="6">
        <v>2007090620</v>
      </c>
      <c r="D11" s="7" t="s">
        <v>34</v>
      </c>
      <c r="E11" s="6">
        <v>2</v>
      </c>
      <c r="F11" s="8">
        <f t="shared" si="0"/>
        <v>99.7964213007607</v>
      </c>
      <c r="G11" s="6">
        <v>3</v>
      </c>
      <c r="H11" s="6">
        <v>8</v>
      </c>
      <c r="I11" s="8">
        <f t="shared" si="1"/>
        <v>17.8571428571429</v>
      </c>
      <c r="J11" s="8">
        <f t="shared" si="2"/>
        <v>71.1176738454945</v>
      </c>
      <c r="K11" s="6">
        <v>5</v>
      </c>
      <c r="L11" s="6" t="s">
        <v>35</v>
      </c>
      <c r="M11" s="6"/>
    </row>
    <row r="12" spans="1:13">
      <c r="A12" s="6">
        <v>9</v>
      </c>
      <c r="B12" s="6" t="s">
        <v>15</v>
      </c>
      <c r="C12" s="6">
        <v>2007090624</v>
      </c>
      <c r="D12" s="7" t="s">
        <v>36</v>
      </c>
      <c r="E12" s="6">
        <v>5</v>
      </c>
      <c r="F12" s="8">
        <f t="shared" si="0"/>
        <v>98.0499303546555</v>
      </c>
      <c r="G12" s="6">
        <v>0</v>
      </c>
      <c r="H12" s="6">
        <v>17</v>
      </c>
      <c r="I12" s="6">
        <f t="shared" si="1"/>
        <v>0</v>
      </c>
      <c r="J12" s="8">
        <f t="shared" si="2"/>
        <v>63.7324547305261</v>
      </c>
      <c r="K12" s="6">
        <v>17</v>
      </c>
      <c r="L12" s="6" t="s">
        <v>37</v>
      </c>
      <c r="M12" s="6"/>
    </row>
    <row r="13" spans="1:13">
      <c r="A13" s="6">
        <v>10</v>
      </c>
      <c r="B13" s="6" t="s">
        <v>38</v>
      </c>
      <c r="C13" s="6">
        <v>2007090414</v>
      </c>
      <c r="D13" s="7" t="s">
        <v>39</v>
      </c>
      <c r="E13" s="6">
        <v>14</v>
      </c>
      <c r="F13" s="8">
        <f t="shared" si="0"/>
        <v>96.0141433622629</v>
      </c>
      <c r="G13" s="6">
        <v>0.8</v>
      </c>
      <c r="H13" s="6">
        <v>15</v>
      </c>
      <c r="I13" s="8">
        <f t="shared" si="1"/>
        <v>4.76190476190476</v>
      </c>
      <c r="J13" s="8">
        <f t="shared" si="2"/>
        <v>64.0758598521376</v>
      </c>
      <c r="K13" s="6">
        <v>16</v>
      </c>
      <c r="L13" s="6" t="s">
        <v>40</v>
      </c>
      <c r="M13" s="6"/>
    </row>
    <row r="14" spans="1:13">
      <c r="A14" s="6">
        <v>11</v>
      </c>
      <c r="B14" s="6" t="s">
        <v>41</v>
      </c>
      <c r="C14" s="6">
        <v>2007090316</v>
      </c>
      <c r="D14" s="7" t="s">
        <v>42</v>
      </c>
      <c r="E14" s="6">
        <v>9</v>
      </c>
      <c r="F14" s="8">
        <f t="shared" si="0"/>
        <v>97.7284903032251</v>
      </c>
      <c r="G14" s="6">
        <v>2</v>
      </c>
      <c r="H14" s="6">
        <v>11</v>
      </c>
      <c r="I14" s="8">
        <f t="shared" si="1"/>
        <v>11.9047619047619</v>
      </c>
      <c r="J14" s="8">
        <f t="shared" si="2"/>
        <v>67.690185363763</v>
      </c>
      <c r="K14" s="6">
        <v>12</v>
      </c>
      <c r="L14" s="6" t="s">
        <v>43</v>
      </c>
      <c r="M14" s="6"/>
    </row>
    <row r="15" spans="1:13">
      <c r="A15" s="6">
        <v>12</v>
      </c>
      <c r="B15" s="6" t="s">
        <v>26</v>
      </c>
      <c r="C15" s="6">
        <v>2007090404</v>
      </c>
      <c r="D15" s="7" t="s">
        <v>44</v>
      </c>
      <c r="E15" s="6">
        <v>16</v>
      </c>
      <c r="F15" s="8">
        <f t="shared" si="0"/>
        <v>95.8427086681667</v>
      </c>
      <c r="G15" s="6">
        <v>2</v>
      </c>
      <c r="H15" s="6">
        <v>11</v>
      </c>
      <c r="I15" s="8">
        <f t="shared" si="1"/>
        <v>11.9047619047619</v>
      </c>
      <c r="J15" s="8">
        <f t="shared" si="2"/>
        <v>66.464427300975</v>
      </c>
      <c r="K15" s="6">
        <v>13</v>
      </c>
      <c r="L15" s="6" t="s">
        <v>45</v>
      </c>
      <c r="M15" s="6"/>
    </row>
    <row r="16" spans="1:13">
      <c r="A16" s="6">
        <v>13</v>
      </c>
      <c r="B16" s="6" t="s">
        <v>46</v>
      </c>
      <c r="C16" s="6">
        <v>2007090630</v>
      </c>
      <c r="D16" s="7" t="s">
        <v>36</v>
      </c>
      <c r="E16" s="6">
        <v>5</v>
      </c>
      <c r="F16" s="8">
        <f t="shared" si="0"/>
        <v>98.0499303546555</v>
      </c>
      <c r="G16" s="6">
        <v>2</v>
      </c>
      <c r="H16" s="6">
        <v>11</v>
      </c>
      <c r="I16" s="8">
        <f t="shared" si="1"/>
        <v>11.9047619047619</v>
      </c>
      <c r="J16" s="8">
        <f t="shared" si="2"/>
        <v>67.8991213971928</v>
      </c>
      <c r="K16" s="6">
        <v>11</v>
      </c>
      <c r="L16" s="6" t="s">
        <v>47</v>
      </c>
      <c r="M16" s="6"/>
    </row>
    <row r="17" spans="1:13">
      <c r="A17" s="6">
        <v>14</v>
      </c>
      <c r="B17" s="6" t="s">
        <v>21</v>
      </c>
      <c r="C17" s="6">
        <v>2007040120</v>
      </c>
      <c r="D17" s="7" t="s">
        <v>48</v>
      </c>
      <c r="E17" s="6">
        <v>19</v>
      </c>
      <c r="F17" s="8">
        <f t="shared" si="0"/>
        <v>93.5497696346298</v>
      </c>
      <c r="G17" s="6">
        <v>2</v>
      </c>
      <c r="H17" s="6">
        <v>11</v>
      </c>
      <c r="I17" s="8">
        <f t="shared" si="1"/>
        <v>11.9047619047619</v>
      </c>
      <c r="J17" s="8">
        <f t="shared" si="2"/>
        <v>64.974016929176</v>
      </c>
      <c r="K17" s="6">
        <v>15</v>
      </c>
      <c r="L17" s="6" t="s">
        <v>49</v>
      </c>
      <c r="M17" s="6"/>
    </row>
    <row r="18" spans="1:13">
      <c r="A18" s="6">
        <v>15</v>
      </c>
      <c r="B18" s="6" t="s">
        <v>18</v>
      </c>
      <c r="C18" s="6">
        <v>2007090124</v>
      </c>
      <c r="D18" s="7" t="s">
        <v>50</v>
      </c>
      <c r="E18" s="6">
        <v>8</v>
      </c>
      <c r="F18" s="8">
        <f t="shared" si="0"/>
        <v>97.7392049716061</v>
      </c>
      <c r="G18" s="6">
        <v>3.6</v>
      </c>
      <c r="H18" s="6">
        <v>5</v>
      </c>
      <c r="I18" s="8">
        <f t="shared" si="1"/>
        <v>21.4285714285714</v>
      </c>
      <c r="J18" s="8">
        <f t="shared" si="2"/>
        <v>71.030483231544</v>
      </c>
      <c r="K18" s="6">
        <v>6</v>
      </c>
      <c r="L18" s="6" t="s">
        <v>51</v>
      </c>
      <c r="M18" s="6"/>
    </row>
    <row r="19" spans="1:13">
      <c r="A19" s="6">
        <v>16</v>
      </c>
      <c r="B19" s="6" t="s">
        <v>38</v>
      </c>
      <c r="C19" s="6">
        <v>2007090320</v>
      </c>
      <c r="D19" s="7" t="s">
        <v>52</v>
      </c>
      <c r="E19" s="6">
        <v>11</v>
      </c>
      <c r="F19" s="8">
        <f t="shared" si="0"/>
        <v>97.4284795885567</v>
      </c>
      <c r="G19" s="6">
        <v>0.8</v>
      </c>
      <c r="H19" s="6">
        <v>15</v>
      </c>
      <c r="I19" s="8">
        <f t="shared" si="1"/>
        <v>4.76190476190476</v>
      </c>
      <c r="J19" s="8">
        <f t="shared" si="2"/>
        <v>64.9951783992285</v>
      </c>
      <c r="K19" s="6">
        <v>14</v>
      </c>
      <c r="L19" s="6" t="s">
        <v>53</v>
      </c>
      <c r="M19" s="6"/>
    </row>
    <row r="20" spans="1:13">
      <c r="A20" s="6">
        <v>17</v>
      </c>
      <c r="B20" s="6" t="s">
        <v>38</v>
      </c>
      <c r="C20" s="6">
        <v>2001110132</v>
      </c>
      <c r="D20" s="7">
        <v>90.69</v>
      </c>
      <c r="E20" s="6">
        <v>12</v>
      </c>
      <c r="F20" s="8">
        <f>100*(90.69/93.33)</f>
        <v>97.1713275474124</v>
      </c>
      <c r="G20" s="6">
        <v>3.2</v>
      </c>
      <c r="H20" s="6">
        <v>7</v>
      </c>
      <c r="I20" s="8">
        <f t="shared" si="1"/>
        <v>19.047619047619</v>
      </c>
      <c r="J20" s="8">
        <f t="shared" si="2"/>
        <v>69.8280295724847</v>
      </c>
      <c r="K20" s="6">
        <v>7</v>
      </c>
      <c r="L20" s="6" t="s">
        <v>54</v>
      </c>
      <c r="M20" s="6"/>
    </row>
    <row r="21" spans="1:13">
      <c r="A21" s="6">
        <v>18</v>
      </c>
      <c r="B21" s="6" t="s">
        <v>41</v>
      </c>
      <c r="C21" s="10" t="s">
        <v>55</v>
      </c>
      <c r="D21" s="7" t="s">
        <v>56</v>
      </c>
      <c r="E21" s="6">
        <v>17</v>
      </c>
      <c r="F21" s="8">
        <f>100*(D21/93.33)</f>
        <v>95.7034179792135</v>
      </c>
      <c r="G21" s="6">
        <v>0</v>
      </c>
      <c r="H21" s="6">
        <v>17</v>
      </c>
      <c r="I21" s="6">
        <f t="shared" si="1"/>
        <v>0</v>
      </c>
      <c r="J21" s="8">
        <f t="shared" si="2"/>
        <v>62.2072216864888</v>
      </c>
      <c r="K21" s="6">
        <v>19</v>
      </c>
      <c r="L21" s="6" t="s">
        <v>57</v>
      </c>
      <c r="M21" s="6"/>
    </row>
    <row r="22" spans="1:13">
      <c r="A22" s="6">
        <v>19</v>
      </c>
      <c r="B22" s="6" t="s">
        <v>38</v>
      </c>
      <c r="C22" s="10" t="s">
        <v>58</v>
      </c>
      <c r="D22" s="7" t="s">
        <v>59</v>
      </c>
      <c r="E22" s="6">
        <v>13</v>
      </c>
      <c r="F22" s="8">
        <f>100*(D22/93.33)</f>
        <v>96.6784528018858</v>
      </c>
      <c r="G22" s="6">
        <v>0</v>
      </c>
      <c r="H22" s="6">
        <v>17</v>
      </c>
      <c r="I22" s="6">
        <f t="shared" si="1"/>
        <v>0</v>
      </c>
      <c r="J22" s="8">
        <f t="shared" si="2"/>
        <v>62.8409943212258</v>
      </c>
      <c r="K22" s="6">
        <v>18</v>
      </c>
      <c r="L22" s="6" t="s">
        <v>60</v>
      </c>
      <c r="M22" s="6"/>
    </row>
    <row r="23" s="1" customFormat="1" spans="1:13">
      <c r="A23" s="11">
        <v>20</v>
      </c>
      <c r="B23" s="11" t="s">
        <v>18</v>
      </c>
      <c r="C23" s="11">
        <v>2007090105</v>
      </c>
      <c r="D23" s="12" t="s">
        <v>61</v>
      </c>
      <c r="E23" s="13"/>
      <c r="F23" s="13"/>
      <c r="G23" s="13"/>
      <c r="H23" s="13"/>
      <c r="I23" s="13"/>
      <c r="J23" s="13"/>
      <c r="K23" s="13"/>
      <c r="L23" s="13"/>
      <c r="M23" s="16"/>
    </row>
    <row r="24" spans="10:10">
      <c r="J24" s="17"/>
    </row>
    <row r="27" spans="3:3">
      <c r="C27" s="14"/>
    </row>
    <row r="28" spans="3:3">
      <c r="C28" s="14"/>
    </row>
    <row r="29" spans="3:3">
      <c r="C29" s="14"/>
    </row>
    <row r="30" spans="3:3">
      <c r="C30" s="14"/>
    </row>
    <row r="31" spans="3:3">
      <c r="C31" s="14"/>
    </row>
    <row r="32" spans="3:3">
      <c r="C32" s="14"/>
    </row>
    <row r="33" spans="3:3">
      <c r="C33" s="14"/>
    </row>
    <row r="34" spans="3:3">
      <c r="C34" s="14"/>
    </row>
    <row r="35" spans="3:3">
      <c r="C35" s="14"/>
    </row>
    <row r="36" spans="3:3">
      <c r="C36" s="14"/>
    </row>
    <row r="37" spans="3:3">
      <c r="C37" s="14"/>
    </row>
    <row r="38" spans="3:3">
      <c r="C38" s="14"/>
    </row>
    <row r="39" spans="3:3">
      <c r="C39" s="14"/>
    </row>
    <row r="40" spans="3:4">
      <c r="C40" s="14"/>
      <c r="D40" s="15"/>
    </row>
  </sheetData>
  <sortState ref="A2:N38">
    <sortCondition ref="A2"/>
  </sortState>
  <mergeCells count="3">
    <mergeCell ref="A1:M1"/>
    <mergeCell ref="A2:M2"/>
    <mergeCell ref="D23:M2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QiTian M620</dc:creator>
  <cp:lastModifiedBy>王丽鑫</cp:lastModifiedBy>
  <dcterms:created xsi:type="dcterms:W3CDTF">2023-09-13T02:10:00Z</dcterms:created>
  <dcterms:modified xsi:type="dcterms:W3CDTF">2023-09-15T05:49:44Z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5D8D6E2811C34F1A9D9AEAED22739FED_13</vt:lpwstr>
  </property>
  <property fmtid="{D5CDD505-2E9C-101B-9397-08002B2CF9AE}" pid="3" name="KSOProductBuildVer">
    <vt:lpwstr>2052-12.1.0.15374</vt:lpwstr>
  </property>
</Properties>
</file>