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黄君玉整理202309\1 研究生推免-含叶\2027届推免\学院工作\1.整理文档-新文档\"/>
    </mc:Choice>
  </mc:AlternateContent>
  <bookViews>
    <workbookView windowWidth="27945" windowHeight="12255"/>
  </bookViews>
  <sheets>
    <sheet name="推荐免试研究生汇总表" sheetId="2" r:id="rId1"/>
    <sheet name="填写样表" sheetId="3" r:id="rId2"/>
    <sheet name="加分明细新" sheetId="5" r:id="rId3"/>
  </sheets>
  <definedNames>
    <definedName name="_xlnm._FilterDatabase" localSheetId="0" hidden="1">推荐免试研究生汇总表!$A$4:$Y$34</definedName>
    <definedName name="_xlnm.Print_Area" localSheetId="1">填写样表!$A$3:$V$47</definedName>
    <definedName name="_xlnm.Print_Titles" localSheetId="1">填写样表!$3:$3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<sst xmlns="http://schemas.openxmlformats.org/spreadsheetml/2006/main" count="583" uniqueCount="199">
  <si>
    <t>附件4</t>
  </si>
  <si>
    <r>
      <rPr>
        <b/>
        <sz val="16"/>
        <rFont val="华文行楷"/>
        <charset val="134"/>
      </rPr>
      <t>　　　　　　　　　　　　</t>
    </r>
    <r>
      <rPr>
        <b/>
        <sz val="16"/>
        <rFont val="黑体"/>
        <charset val="134"/>
      </rPr>
      <t>广西大学数学学院2027年应届普通本科毕业生推荐免试攻读研究生情况汇总表(类型：普通推免)</t>
    </r>
  </si>
  <si>
    <t>序号</t>
  </si>
  <si>
    <t>院号</t>
  </si>
  <si>
    <t>学院</t>
  </si>
  <si>
    <t>姓名</t>
  </si>
  <si>
    <t>性别</t>
  </si>
  <si>
    <t>学号</t>
  </si>
  <si>
    <t>专业</t>
  </si>
  <si>
    <t>年级</t>
  </si>
  <si>
    <t>政治表现</t>
  </si>
  <si>
    <t>已修课程　门数</t>
  </si>
  <si>
    <t>及格门数</t>
  </si>
  <si>
    <t>CET四级成绩</t>
  </si>
  <si>
    <t>CET六级成绩</t>
  </si>
  <si>
    <t>加分(CET6＋国家级创新实验)</t>
  </si>
  <si>
    <t>德</t>
  </si>
  <si>
    <t>智
（加权平均成绩）</t>
  </si>
  <si>
    <t>体</t>
  </si>
  <si>
    <t>美</t>
  </si>
  <si>
    <t>劳</t>
  </si>
  <si>
    <t>综合排名成绩</t>
  </si>
  <si>
    <t>平均学分绩点</t>
  </si>
  <si>
    <t>专业人数</t>
  </si>
  <si>
    <t>综合
排名</t>
  </si>
  <si>
    <r>
      <rPr>
        <sz val="10"/>
        <rFont val="宋体"/>
        <charset val="134"/>
      </rPr>
      <t>专业排名前</t>
    </r>
    <r>
      <rPr>
        <sz val="10"/>
        <rFont val="Franklin Gothic Demi"/>
        <charset val="134"/>
      </rPr>
      <t>%</t>
    </r>
  </si>
  <si>
    <t>学院推荐顺序</t>
  </si>
  <si>
    <t>备注1</t>
  </si>
  <si>
    <t>备注2</t>
  </si>
  <si>
    <t>1</t>
  </si>
  <si>
    <t>11</t>
  </si>
  <si>
    <t>数学</t>
  </si>
  <si>
    <t>师伟越</t>
  </si>
  <si>
    <t>男</t>
  </si>
  <si>
    <t>2311130111</t>
  </si>
  <si>
    <t>数学创新人才培养实验班</t>
  </si>
  <si>
    <t>2023</t>
  </si>
  <si>
    <t>优秀</t>
  </si>
  <si>
    <t>2</t>
  </si>
  <si>
    <t>惠北</t>
  </si>
  <si>
    <t>女</t>
  </si>
  <si>
    <t>2311130204</t>
  </si>
  <si>
    <t>3</t>
  </si>
  <si>
    <t>温继康</t>
  </si>
  <si>
    <t>2311130247</t>
  </si>
  <si>
    <t>4</t>
  </si>
  <si>
    <t>韦俊雄</t>
  </si>
  <si>
    <t>2311130151</t>
  </si>
  <si>
    <t>5</t>
  </si>
  <si>
    <t>班梅子</t>
  </si>
  <si>
    <t>2311130136</t>
  </si>
  <si>
    <t>6</t>
  </si>
  <si>
    <t>李文青</t>
  </si>
  <si>
    <t>2311130149</t>
  </si>
  <si>
    <t>7</t>
  </si>
  <si>
    <t>韩文睿</t>
  </si>
  <si>
    <t>2311130232</t>
  </si>
  <si>
    <t>8</t>
  </si>
  <si>
    <t>张子博</t>
  </si>
  <si>
    <t>2311130236</t>
  </si>
  <si>
    <t>9</t>
  </si>
  <si>
    <t>李淑曼</t>
  </si>
  <si>
    <t>2311130146</t>
  </si>
  <si>
    <t>10</t>
  </si>
  <si>
    <t>杨玉梅</t>
  </si>
  <si>
    <t>2311130157</t>
  </si>
  <si>
    <t>吕济</t>
  </si>
  <si>
    <t>2311130102</t>
  </si>
  <si>
    <t>12</t>
  </si>
  <si>
    <t>郑香</t>
  </si>
  <si>
    <t>2311130239</t>
  </si>
  <si>
    <t>13</t>
  </si>
  <si>
    <t>杜皓宇</t>
  </si>
  <si>
    <t>2311130117</t>
  </si>
  <si>
    <t>0.36</t>
  </si>
  <si>
    <t>14</t>
  </si>
  <si>
    <t>潘子璇</t>
  </si>
  <si>
    <t>2311130237</t>
  </si>
  <si>
    <t>15</t>
  </si>
  <si>
    <t>李荣越</t>
  </si>
  <si>
    <t>2311130115</t>
  </si>
  <si>
    <t>数学创新人才培养实验班候补1</t>
  </si>
  <si>
    <t>16</t>
  </si>
  <si>
    <t>余思琪</t>
  </si>
  <si>
    <t>2211130228</t>
  </si>
  <si>
    <t>数学与应用数学</t>
  </si>
  <si>
    <t>17</t>
  </si>
  <si>
    <t>韦博达</t>
  </si>
  <si>
    <t>2311130240</t>
  </si>
  <si>
    <t>18</t>
  </si>
  <si>
    <t>喻子恩</t>
  </si>
  <si>
    <t>2234110334</t>
  </si>
  <si>
    <t>19</t>
  </si>
  <si>
    <t>曾庆恒</t>
  </si>
  <si>
    <t>2311130135</t>
  </si>
  <si>
    <t>20</t>
  </si>
  <si>
    <t>黄钰</t>
  </si>
  <si>
    <t>2311130159</t>
  </si>
  <si>
    <t>21</t>
  </si>
  <si>
    <t>陆莹莹</t>
  </si>
  <si>
    <t>2311130202</t>
  </si>
  <si>
    <r>
      <rPr>
        <sz val="10"/>
        <color indexed="62"/>
        <rFont val="宋体"/>
        <charset val="134"/>
      </rPr>
      <t>数学与应用数学专业候补</t>
    </r>
    <r>
      <rPr>
        <sz val="10"/>
        <color indexed="62"/>
        <rFont val="Times New Roman"/>
        <charset val="0"/>
      </rPr>
      <t>1</t>
    </r>
  </si>
  <si>
    <t>22</t>
  </si>
  <si>
    <t>张睿</t>
  </si>
  <si>
    <t>2311130106</t>
  </si>
  <si>
    <r>
      <rPr>
        <sz val="10"/>
        <color rgb="FF333399"/>
        <rFont val="宋体"/>
        <charset val="0"/>
      </rPr>
      <t>数学与应用数学专业候补</t>
    </r>
    <r>
      <rPr>
        <sz val="10"/>
        <color rgb="FF333399"/>
        <rFont val="Times New Roman"/>
        <charset val="0"/>
      </rPr>
      <t>2</t>
    </r>
  </si>
  <si>
    <t>23</t>
  </si>
  <si>
    <t>廖岩</t>
  </si>
  <si>
    <t>2203110621</t>
  </si>
  <si>
    <t>信息与计算科学</t>
  </si>
  <si>
    <t>24</t>
  </si>
  <si>
    <t>贾雨彤</t>
  </si>
  <si>
    <t>2311130154</t>
  </si>
  <si>
    <t>25</t>
  </si>
  <si>
    <t>何祖乾</t>
  </si>
  <si>
    <t>2311130223</t>
  </si>
  <si>
    <t>26</t>
  </si>
  <si>
    <t>陈海莲</t>
  </si>
  <si>
    <t>2311130121</t>
  </si>
  <si>
    <t>27</t>
  </si>
  <si>
    <t>邹林欢</t>
  </si>
  <si>
    <t>2311130137</t>
  </si>
  <si>
    <t>28</t>
  </si>
  <si>
    <t>游浩轩</t>
  </si>
  <si>
    <t>2311130221</t>
  </si>
  <si>
    <t>29</t>
  </si>
  <si>
    <t>姚晞晓</t>
  </si>
  <si>
    <t>2311130218</t>
  </si>
  <si>
    <r>
      <rPr>
        <sz val="10"/>
        <color indexed="62"/>
        <rFont val="宋体"/>
        <charset val="134"/>
      </rPr>
      <t>信息与计算科学专业候补</t>
    </r>
    <r>
      <rPr>
        <sz val="10"/>
        <color indexed="62"/>
        <rFont val="Times New Roman"/>
        <charset val="0"/>
      </rPr>
      <t>1</t>
    </r>
  </si>
  <si>
    <t>30</t>
  </si>
  <si>
    <t>房雨萱</t>
  </si>
  <si>
    <t>2311130143</t>
  </si>
  <si>
    <r>
      <rPr>
        <sz val="10"/>
        <color rgb="FF333399"/>
        <rFont val="宋体"/>
        <charset val="0"/>
      </rPr>
      <t>信息与计算科学专业候补</t>
    </r>
    <r>
      <rPr>
        <sz val="10"/>
        <color rgb="FF333399"/>
        <rFont val="Times New Roman"/>
        <charset val="0"/>
      </rPr>
      <t>2</t>
    </r>
  </si>
  <si>
    <r>
      <rPr>
        <b/>
        <sz val="16"/>
        <rFont val="华文行楷"/>
        <charset val="134"/>
      </rPr>
      <t>　　　　　　　　　　　　　　　</t>
    </r>
    <r>
      <rPr>
        <b/>
        <sz val="16"/>
        <rFont val="黑体"/>
        <charset val="134"/>
      </rPr>
      <t>广西大学　　　学院20　年应届普通本科毕业生推荐免试攻读研究生情况汇总表(类型：　　　　　)</t>
    </r>
  </si>
  <si>
    <t>加权平均成绩</t>
  </si>
  <si>
    <t>平均绩点</t>
  </si>
  <si>
    <t>专业排名</t>
  </si>
  <si>
    <r>
      <rPr>
        <sz val="10"/>
        <rFont val="Gungsuh"/>
        <charset val="0"/>
      </rPr>
      <t>专业排名</t>
    </r>
    <r>
      <rPr>
        <sz val="10"/>
        <rFont val="Franklin Gothic Demi"/>
        <charset val="0"/>
      </rPr>
      <t>%</t>
    </r>
  </si>
  <si>
    <t>03</t>
  </si>
  <si>
    <t>07</t>
  </si>
  <si>
    <t>计信</t>
  </si>
  <si>
    <t>2003</t>
  </si>
  <si>
    <t>良好</t>
  </si>
  <si>
    <t>0</t>
  </si>
  <si>
    <t>0703</t>
  </si>
  <si>
    <t>第1、2名自愿放弃</t>
  </si>
  <si>
    <t>06</t>
  </si>
  <si>
    <t>426</t>
  </si>
  <si>
    <t>0.5</t>
  </si>
  <si>
    <t>0706</t>
  </si>
  <si>
    <t>生源紧缺</t>
  </si>
  <si>
    <t>09</t>
  </si>
  <si>
    <t>0709</t>
  </si>
  <si>
    <t>第2名自愿放弃</t>
  </si>
  <si>
    <t>6级加0.5</t>
  </si>
  <si>
    <t>01</t>
  </si>
  <si>
    <t>428</t>
  </si>
  <si>
    <t>0701</t>
  </si>
  <si>
    <t>04</t>
  </si>
  <si>
    <t>0704</t>
  </si>
  <si>
    <t>第3名英语四级没达要求</t>
  </si>
  <si>
    <t>49</t>
  </si>
  <si>
    <t>0707</t>
  </si>
  <si>
    <t>0710</t>
  </si>
  <si>
    <t>第5名自愿放弃</t>
  </si>
  <si>
    <t>122</t>
  </si>
  <si>
    <t>0712</t>
  </si>
  <si>
    <t>第12名获过国家XXX奖</t>
  </si>
  <si>
    <t>候补2</t>
  </si>
  <si>
    <t>08</t>
  </si>
  <si>
    <t>0.7</t>
  </si>
  <si>
    <t>0708</t>
  </si>
  <si>
    <t>0711</t>
  </si>
  <si>
    <t>第2、3、4名放弃</t>
  </si>
  <si>
    <t>候补1</t>
  </si>
  <si>
    <t>02</t>
  </si>
  <si>
    <t>0702</t>
  </si>
  <si>
    <t>6级加0.7</t>
  </si>
  <si>
    <t>05</t>
  </si>
  <si>
    <t>436</t>
  </si>
  <si>
    <t>0705</t>
  </si>
  <si>
    <t>CET六级加分-公式计算</t>
  </si>
  <si>
    <t>CET六级加分（保留两位小数）</t>
  </si>
  <si>
    <t>创新创业类</t>
  </si>
  <si>
    <t>竞赛类</t>
  </si>
  <si>
    <t>获得加分</t>
  </si>
  <si>
    <t>已核</t>
  </si>
  <si>
    <t>备注</t>
  </si>
  <si>
    <t>吴乘竹</t>
  </si>
  <si>
    <t>2311130107</t>
  </si>
  <si>
    <t>科研创新类和学科竞赛加分累计超过1.40的，计加分1.40</t>
  </si>
  <si>
    <t>覃玉婷</t>
  </si>
  <si>
    <t>2311130234</t>
  </si>
  <si>
    <t>王格</t>
  </si>
  <si>
    <t>2311130217</t>
  </si>
  <si>
    <t>唐瑞刚</t>
  </si>
  <si>
    <t>2311130113</t>
  </si>
  <si>
    <t>张依玲</t>
  </si>
  <si>
    <t>2211130240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</si>
</sst>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  <numFmt numFmtId="178" formatCode="0.0_);[Red]\(0.0\)"/>
  </numFmts>
  <fonts count="52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Arial"/>
      <charset val="134"/>
    </font>
    <font>
      <sz val="12"/>
      <color rgb="FFFF0000"/>
      <name val="仿宋"/>
      <charset val="134"/>
    </font>
    <font>
      <sz val="12"/>
      <color rgb="FFFF0000"/>
      <name val="宋体"/>
      <charset val="134"/>
    </font>
    <font>
      <sz val="10"/>
      <name val="Franklin Gothic Demi"/>
      <charset val="0"/>
    </font>
    <font>
      <b/>
      <sz val="16"/>
      <name val="华文行楷"/>
      <charset val="134"/>
    </font>
    <font>
      <b/>
      <sz val="10"/>
      <name val="华文行楷"/>
      <charset val="134"/>
    </font>
    <font>
      <sz val="10"/>
      <name val="华文行楷"/>
      <charset val="134"/>
    </font>
    <font>
      <sz val="10"/>
      <name val="Gungsuh"/>
      <charset val="0"/>
    </font>
    <font>
      <b/>
      <sz val="10"/>
      <color indexed="54"/>
      <name val="宋体"/>
      <charset val="134"/>
    </font>
    <font>
      <b/>
      <sz val="10"/>
      <color indexed="10"/>
      <name val="宋体"/>
      <charset val="134"/>
    </font>
    <font>
      <sz val="10"/>
      <color indexed="12"/>
      <name val="宋体"/>
      <charset val="134"/>
    </font>
    <font>
      <sz val="10"/>
      <name val="Arial"/>
      <charset val="134"/>
    </font>
    <font>
      <sz val="10"/>
      <name val="Times New Roman"/>
      <charset val="0"/>
    </font>
    <font>
      <b/>
      <sz val="10"/>
      <color indexed="54"/>
      <name val="Tw Cen MT Condensed"/>
      <charset val="0"/>
    </font>
    <font>
      <b/>
      <sz val="10"/>
      <color indexed="10"/>
      <name val="Garamond"/>
      <charset val="0"/>
    </font>
    <font>
      <sz val="10"/>
      <color indexed="12"/>
      <name val="Impact"/>
      <charset val="0"/>
    </font>
    <font>
      <sz val="10"/>
      <color indexed="8"/>
      <name val="Times New Roman"/>
      <charset val="0"/>
    </font>
    <font>
      <sz val="14"/>
      <name val="黑体"/>
      <charset val="134"/>
    </font>
    <font>
      <b/>
      <sz val="10"/>
      <name val="Garamond"/>
      <charset val="134"/>
    </font>
    <font>
      <b/>
      <sz val="10"/>
      <name val="Garamond"/>
      <charset val="0"/>
    </font>
    <font>
      <b/>
      <sz val="10"/>
      <color rgb="FFFF0000"/>
      <name val="Garamond"/>
      <charset val="0"/>
    </font>
    <font>
      <b/>
      <sz val="10"/>
      <color rgb="FFFF0000"/>
      <name val="Garamond"/>
      <charset val="134"/>
    </font>
    <font>
      <b/>
      <sz val="10"/>
      <color indexed="8"/>
      <name val="Garamond"/>
      <charset val="0"/>
    </font>
    <font>
      <sz val="10"/>
      <color indexed="62"/>
      <name val="宋体"/>
      <charset val="134"/>
    </font>
    <font>
      <sz val="10"/>
      <color rgb="FF333399"/>
      <name val="宋体"/>
      <charset val="0"/>
    </font>
    <font>
      <sz val="10"/>
      <color theme="4"/>
      <name val="Times New Roman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sz val="10"/>
      <color indexed="62"/>
      <name val="Times New Roman"/>
      <charset val="0"/>
    </font>
    <font>
      <sz val="10"/>
      <name val="Franklin Gothic Demi"/>
      <charset val="134"/>
    </font>
    <font>
      <sz val="10"/>
      <color rgb="FF333399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0" fillId="4" borderId="15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" borderId="19" applyNumberFormat="0" applyAlignment="0" applyProtection="0">
      <alignment vertical="center"/>
    </xf>
    <xf numFmtId="0" fontId="38" fillId="6" borderId="20" applyNumberFormat="0" applyAlignment="0" applyProtection="0">
      <alignment vertical="center"/>
    </xf>
    <xf numFmtId="0" fontId="39" fillId="6" borderId="19" applyNumberFormat="0" applyAlignment="0" applyProtection="0">
      <alignment vertical="center"/>
    </xf>
    <xf numFmtId="0" fontId="40" fillId="7" borderId="21" applyNumberFormat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2" fillId="0" borderId="23" applyNumberFormat="0" applyFill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</cellStyleXfs>
  <cellXfs count="109">
    <xf numFmtId="0" fontId="0" fillId="0" borderId="0" xfId="0"/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0" fillId="0" borderId="1" xfId="0" applyFill="1" applyBorder="1"/>
    <xf numFmtId="0" fontId="0" fillId="3" borderId="1" xfId="0" applyFill="1" applyBorder="1"/>
    <xf numFmtId="0" fontId="4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/>
    </xf>
    <xf numFmtId="176" fontId="1" fillId="0" borderId="0" xfId="0" applyNumberFormat="1" applyFont="1" applyBorder="1" applyAlignment="1">
      <alignment horizontal="left" vertical="center" wrapText="1"/>
    </xf>
    <xf numFmtId="177" fontId="1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left" vertical="center"/>
    </xf>
    <xf numFmtId="176" fontId="1" fillId="0" borderId="3" xfId="0" applyNumberFormat="1" applyFont="1" applyFill="1" applyBorder="1" applyAlignment="1">
      <alignment horizontal="left" vertical="center" wrapText="1"/>
    </xf>
    <xf numFmtId="176" fontId="11" fillId="0" borderId="3" xfId="0" applyNumberFormat="1" applyFont="1" applyFill="1" applyBorder="1" applyAlignment="1">
      <alignment horizontal="left" vertical="center" wrapText="1"/>
    </xf>
    <xf numFmtId="177" fontId="12" fillId="0" borderId="3" xfId="0" applyNumberFormat="1" applyFont="1" applyFill="1" applyBorder="1" applyAlignment="1">
      <alignment horizontal="left" vertical="center" wrapText="1"/>
    </xf>
    <xf numFmtId="178" fontId="13" fillId="0" borderId="3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left" vertical="center"/>
    </xf>
    <xf numFmtId="176" fontId="1" fillId="0" borderId="6" xfId="0" applyNumberFormat="1" applyFont="1" applyFill="1" applyBorder="1" applyAlignment="1">
      <alignment horizontal="left" vertical="center" wrapText="1"/>
    </xf>
    <xf numFmtId="176" fontId="11" fillId="0" borderId="6" xfId="0" applyNumberFormat="1" applyFont="1" applyFill="1" applyBorder="1" applyAlignment="1">
      <alignment horizontal="left" vertical="center" wrapText="1"/>
    </xf>
    <xf numFmtId="178" fontId="13" fillId="0" borderId="6" xfId="0" applyNumberFormat="1" applyFont="1" applyFill="1" applyBorder="1" applyAlignment="1">
      <alignment horizontal="left" vertical="center" wrapText="1"/>
    </xf>
    <xf numFmtId="49" fontId="1" fillId="0" borderId="7" xfId="0" applyNumberFormat="1" applyFont="1" applyFill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9" xfId="0" applyNumberFormat="1" applyFont="1" applyFill="1" applyBorder="1" applyAlignment="1">
      <alignment horizontal="left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left" vertical="center"/>
    </xf>
    <xf numFmtId="176" fontId="1" fillId="0" borderId="9" xfId="0" applyNumberFormat="1" applyFont="1" applyFill="1" applyBorder="1" applyAlignment="1">
      <alignment horizontal="left" vertical="center" wrapText="1"/>
    </xf>
    <xf numFmtId="176" fontId="11" fillId="0" borderId="9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177" fontId="12" fillId="0" borderId="10" xfId="0" applyNumberFormat="1" applyFont="1" applyFill="1" applyBorder="1" applyAlignment="1">
      <alignment horizontal="left" vertical="center" wrapText="1"/>
    </xf>
    <xf numFmtId="178" fontId="13" fillId="0" borderId="9" xfId="0" applyNumberFormat="1" applyFont="1" applyFill="1" applyBorder="1" applyAlignment="1">
      <alignment horizontal="left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176" fontId="15" fillId="0" borderId="1" xfId="0" applyNumberFormat="1" applyFont="1" applyFill="1" applyBorder="1" applyAlignment="1">
      <alignment horizontal="left" vertical="center" wrapText="1"/>
    </xf>
    <xf numFmtId="176" fontId="16" fillId="0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177" fontId="17" fillId="0" borderId="1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left" vertical="center" wrapText="1"/>
    </xf>
    <xf numFmtId="178" fontId="18" fillId="0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49" fontId="14" fillId="0" borderId="13" xfId="0" applyNumberFormat="1" applyFont="1" applyFill="1" applyBorder="1" applyAlignment="1">
      <alignment vertical="center"/>
    </xf>
    <xf numFmtId="49" fontId="1" fillId="0" borderId="13" xfId="0" applyNumberFormat="1" applyFont="1" applyBorder="1" applyAlignment="1">
      <alignment horizontal="left" vertical="center"/>
    </xf>
    <xf numFmtId="176" fontId="1" fillId="0" borderId="13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177" fontId="1" fillId="0" borderId="13" xfId="0" applyNumberFormat="1" applyFont="1" applyBorder="1" applyAlignment="1">
      <alignment horizontal="left" vertical="center" wrapText="1"/>
    </xf>
    <xf numFmtId="49" fontId="6" fillId="0" borderId="13" xfId="0" applyNumberFormat="1" applyFont="1" applyBorder="1" applyAlignment="1">
      <alignment horizontal="left" vertical="center" wrapText="1"/>
    </xf>
    <xf numFmtId="49" fontId="1" fillId="0" borderId="14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177" fontId="23" fillId="0" borderId="1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/>
    </xf>
    <xf numFmtId="176" fontId="22" fillId="0" borderId="1" xfId="0" applyNumberFormat="1" applyFont="1" applyFill="1" applyBorder="1" applyAlignment="1">
      <alignment horizontal="center" vertical="center" wrapText="1"/>
    </xf>
    <xf numFmtId="178" fontId="18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CCCCFF"/>
      <color rgb="00666699"/>
      <color rgb="000000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34"/>
  <sheetViews>
    <sheetView tabSelected="1" topLeftCell="A2" workbookViewId="0">
      <pane xSplit="4" ySplit="3" topLeftCell="E5" activePane="bottomRight" state="frozen"/>
      <selection/>
      <selection pane="topRight"/>
      <selection pane="bottomLeft"/>
      <selection pane="bottomRight" activeCell="AD7" sqref="AD7"/>
    </sheetView>
  </sheetViews>
  <sheetFormatPr defaultColWidth="9" defaultRowHeight="13.5"/>
  <cols>
    <col min="1" max="1" width="3.4" style="15" customWidth="1"/>
    <col min="2" max="2" width="3.1" style="15" customWidth="1"/>
    <col min="3" max="3" width="5.1" style="15" customWidth="1"/>
    <col min="4" max="4" width="7.7" style="14" customWidth="1"/>
    <col min="5" max="5" width="2.9" style="16" customWidth="1"/>
    <col min="6" max="6" width="11.625" style="16" customWidth="1"/>
    <col min="7" max="7" width="20.225" style="15" customWidth="1"/>
    <col min="8" max="8" width="4.4" style="15" customWidth="1"/>
    <col min="9" max="9" width="7.6" style="17" customWidth="1"/>
    <col min="10" max="10" width="4.1" style="14" customWidth="1"/>
    <col min="11" max="11" width="4.2" style="14" customWidth="1"/>
    <col min="12" max="12" width="4.9" style="24" customWidth="1"/>
    <col min="13" max="13" width="4" style="24" customWidth="1"/>
    <col min="14" max="14" width="8.2" style="16" customWidth="1"/>
    <col min="15" max="15" width="5.625" style="19" customWidth="1"/>
    <col min="16" max="16" width="8.2" style="19" customWidth="1"/>
    <col min="17" max="17" width="6.09166666666667" style="19" customWidth="1"/>
    <col min="18" max="19" width="8.2" style="19" customWidth="1"/>
    <col min="20" max="20" width="6.08333333333333" style="19" customWidth="1"/>
    <col min="21" max="21" width="4.5" style="15" customWidth="1"/>
    <col min="22" max="22" width="4.9" style="20" customWidth="1"/>
    <col min="23" max="23" width="4.60833333333333" style="90" customWidth="1"/>
    <col min="24" max="24" width="5.775" style="16" customWidth="1"/>
    <col min="25" max="25" width="12.75" style="16" customWidth="1"/>
    <col min="26" max="26" width="6" style="15" customWidth="1"/>
    <col min="27" max="27" width="5.75" style="15" customWidth="1"/>
    <col min="28" max="16384" width="9" style="15"/>
  </cols>
  <sheetData>
    <row r="1" ht="24" hidden="1" customHeight="1" spans="1:27">
      <c r="A1" s="91" t="s">
        <v>0</v>
      </c>
      <c r="B1" s="91"/>
      <c r="C1" s="91"/>
    </row>
    <row r="2" s="89" customFormat="1" ht="36" customHeight="1" spans="1:27">
      <c r="A2" s="92" t="s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</row>
    <row r="3" s="14" customFormat="1" ht="12.75" customHeight="1" spans="1:27">
      <c r="D3" s="22"/>
      <c r="E3" s="22"/>
      <c r="I3" s="23"/>
      <c r="J3" s="14"/>
      <c r="K3" s="14"/>
      <c r="L3" s="24"/>
      <c r="M3" s="24"/>
      <c r="N3" s="25"/>
      <c r="O3" s="26"/>
      <c r="P3" s="26"/>
      <c r="Q3" s="26"/>
      <c r="R3" s="26"/>
      <c r="S3" s="26"/>
      <c r="T3" s="26"/>
      <c r="W3" s="93"/>
      <c r="X3" s="25"/>
      <c r="Y3" s="94"/>
    </row>
    <row r="4" ht="45" customHeight="1" spans="1:2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26</v>
      </c>
      <c r="Z4" s="2" t="s">
        <v>27</v>
      </c>
      <c r="AA4" s="2" t="s">
        <v>28</v>
      </c>
    </row>
    <row r="5" ht="14.25" spans="1:27">
      <c r="A5" s="62" t="s">
        <v>29</v>
      </c>
      <c r="B5" s="62" t="s">
        <v>30</v>
      </c>
      <c r="C5" s="62" t="s">
        <v>31</v>
      </c>
      <c r="D5" s="64" t="s">
        <v>32</v>
      </c>
      <c r="E5" s="64" t="s">
        <v>33</v>
      </c>
      <c r="F5" s="63" t="s">
        <v>34</v>
      </c>
      <c r="G5" s="64" t="s">
        <v>35</v>
      </c>
      <c r="H5" s="65" t="s">
        <v>36</v>
      </c>
      <c r="I5" s="95" t="s">
        <v>37</v>
      </c>
      <c r="J5" s="96">
        <v>59</v>
      </c>
      <c r="K5" s="96">
        <v>59</v>
      </c>
      <c r="L5" s="97">
        <v>587</v>
      </c>
      <c r="M5" s="97">
        <v>525</v>
      </c>
      <c r="N5" s="98">
        <v>0.77</v>
      </c>
      <c r="O5" s="99">
        <v>100</v>
      </c>
      <c r="P5" s="100">
        <v>94.21</v>
      </c>
      <c r="Q5" s="99">
        <v>100</v>
      </c>
      <c r="R5" s="99">
        <v>100</v>
      </c>
      <c r="S5" s="99">
        <v>100</v>
      </c>
      <c r="T5" s="99">
        <f t="shared" ref="T5:T19" si="0">O5*10%+P5*60%+Q5*10%+R5*10%+S5*10%+N5</f>
        <v>97.296</v>
      </c>
      <c r="U5" s="100">
        <v>4.42</v>
      </c>
      <c r="V5" s="101">
        <v>47</v>
      </c>
      <c r="W5" s="101">
        <v>1</v>
      </c>
      <c r="X5" s="102">
        <f t="shared" ref="X5:X19" si="1">W5/V5*100</f>
        <v>2.12765957446808</v>
      </c>
      <c r="Y5" s="103">
        <v>1</v>
      </c>
      <c r="Z5" s="62"/>
      <c r="AA5" s="62"/>
    </row>
    <row r="6" ht="14.25" spans="1:27">
      <c r="A6" s="62" t="s">
        <v>38</v>
      </c>
      <c r="B6" s="62" t="s">
        <v>30</v>
      </c>
      <c r="C6" s="62" t="s">
        <v>31</v>
      </c>
      <c r="D6" s="64" t="s">
        <v>39</v>
      </c>
      <c r="E6" s="64" t="s">
        <v>40</v>
      </c>
      <c r="F6" s="63" t="s">
        <v>41</v>
      </c>
      <c r="G6" s="64" t="s">
        <v>35</v>
      </c>
      <c r="H6" s="65" t="s">
        <v>36</v>
      </c>
      <c r="I6" s="95" t="s">
        <v>37</v>
      </c>
      <c r="J6" s="96">
        <v>59</v>
      </c>
      <c r="K6" s="96">
        <v>59</v>
      </c>
      <c r="L6" s="97">
        <v>490</v>
      </c>
      <c r="M6" s="97">
        <v>433</v>
      </c>
      <c r="N6" s="98">
        <v>0.53</v>
      </c>
      <c r="O6" s="99">
        <v>100</v>
      </c>
      <c r="P6" s="100">
        <v>92.08</v>
      </c>
      <c r="Q6" s="99">
        <v>100</v>
      </c>
      <c r="R6" s="99">
        <v>100</v>
      </c>
      <c r="S6" s="99">
        <v>100</v>
      </c>
      <c r="T6" s="99">
        <f t="shared" si="0"/>
        <v>95.778</v>
      </c>
      <c r="U6" s="100">
        <v>4.21</v>
      </c>
      <c r="V6" s="101">
        <v>47</v>
      </c>
      <c r="W6" s="103">
        <v>2</v>
      </c>
      <c r="X6" s="102">
        <f t="shared" si="1"/>
        <v>4.25531914893617</v>
      </c>
      <c r="Y6" s="103">
        <v>2</v>
      </c>
      <c r="Z6" s="62"/>
      <c r="AA6" s="62"/>
    </row>
    <row r="7" ht="14.25" spans="1:27">
      <c r="A7" s="62" t="s">
        <v>42</v>
      </c>
      <c r="B7" s="62" t="s">
        <v>30</v>
      </c>
      <c r="C7" s="62" t="s">
        <v>31</v>
      </c>
      <c r="D7" s="64" t="s">
        <v>43</v>
      </c>
      <c r="E7" s="64" t="s">
        <v>33</v>
      </c>
      <c r="F7" s="63" t="s">
        <v>44</v>
      </c>
      <c r="G7" s="64" t="s">
        <v>35</v>
      </c>
      <c r="H7" s="65" t="s">
        <v>36</v>
      </c>
      <c r="I7" s="95" t="s">
        <v>37</v>
      </c>
      <c r="J7" s="96">
        <v>61</v>
      </c>
      <c r="K7" s="96">
        <v>61</v>
      </c>
      <c r="L7" s="97">
        <v>545</v>
      </c>
      <c r="M7" s="97">
        <v>428</v>
      </c>
      <c r="N7" s="98">
        <v>1.012</v>
      </c>
      <c r="O7" s="99">
        <v>100</v>
      </c>
      <c r="P7" s="100">
        <v>91.0106</v>
      </c>
      <c r="Q7" s="99">
        <v>100</v>
      </c>
      <c r="R7" s="99">
        <v>100</v>
      </c>
      <c r="S7" s="99">
        <v>100</v>
      </c>
      <c r="T7" s="99">
        <f t="shared" si="0"/>
        <v>95.61836</v>
      </c>
      <c r="U7" s="100">
        <v>4.1</v>
      </c>
      <c r="V7" s="101">
        <v>47</v>
      </c>
      <c r="W7" s="103">
        <v>3</v>
      </c>
      <c r="X7" s="102">
        <f t="shared" si="1"/>
        <v>6.38297872340426</v>
      </c>
      <c r="Y7" s="103">
        <v>3</v>
      </c>
      <c r="Z7" s="62"/>
      <c r="AA7" s="62"/>
    </row>
    <row r="8" ht="14.25" spans="1:27">
      <c r="A8" s="62" t="s">
        <v>45</v>
      </c>
      <c r="B8" s="62" t="s">
        <v>30</v>
      </c>
      <c r="C8" s="62" t="s">
        <v>31</v>
      </c>
      <c r="D8" s="64" t="s">
        <v>46</v>
      </c>
      <c r="E8" s="64" t="s">
        <v>33</v>
      </c>
      <c r="F8" s="63" t="s">
        <v>47</v>
      </c>
      <c r="G8" s="64" t="s">
        <v>35</v>
      </c>
      <c r="H8" s="65" t="s">
        <v>36</v>
      </c>
      <c r="I8" s="95" t="s">
        <v>37</v>
      </c>
      <c r="J8" s="96">
        <v>59</v>
      </c>
      <c r="K8" s="96">
        <v>59</v>
      </c>
      <c r="L8" s="97">
        <v>513</v>
      </c>
      <c r="M8" s="97">
        <v>533</v>
      </c>
      <c r="N8" s="98">
        <v>1.1</v>
      </c>
      <c r="O8" s="99">
        <v>100</v>
      </c>
      <c r="P8" s="100">
        <v>89.8</v>
      </c>
      <c r="Q8" s="99">
        <v>100</v>
      </c>
      <c r="R8" s="99">
        <v>100</v>
      </c>
      <c r="S8" s="99">
        <v>100</v>
      </c>
      <c r="T8" s="99">
        <f t="shared" si="0"/>
        <v>94.98</v>
      </c>
      <c r="U8" s="100">
        <v>3.98</v>
      </c>
      <c r="V8" s="101">
        <v>47</v>
      </c>
      <c r="W8" s="103">
        <v>4</v>
      </c>
      <c r="X8" s="102">
        <f t="shared" si="1"/>
        <v>8.51063829787234</v>
      </c>
      <c r="Y8" s="103">
        <v>4</v>
      </c>
      <c r="Z8" s="62"/>
      <c r="AA8" s="62"/>
    </row>
    <row r="9" ht="14.25" spans="1:27">
      <c r="A9" s="62" t="s">
        <v>48</v>
      </c>
      <c r="B9" s="62" t="s">
        <v>30</v>
      </c>
      <c r="C9" s="62" t="s">
        <v>31</v>
      </c>
      <c r="D9" s="64" t="s">
        <v>49</v>
      </c>
      <c r="E9" s="64" t="s">
        <v>40</v>
      </c>
      <c r="F9" s="63" t="s">
        <v>50</v>
      </c>
      <c r="G9" s="64" t="s">
        <v>35</v>
      </c>
      <c r="H9" s="65" t="s">
        <v>36</v>
      </c>
      <c r="I9" s="95" t="s">
        <v>37</v>
      </c>
      <c r="J9" s="96">
        <v>58</v>
      </c>
      <c r="K9" s="96">
        <v>58</v>
      </c>
      <c r="L9" s="97">
        <v>510</v>
      </c>
      <c r="M9" s="97">
        <v>372</v>
      </c>
      <c r="N9" s="98">
        <v>0</v>
      </c>
      <c r="O9" s="99">
        <v>100</v>
      </c>
      <c r="P9" s="100">
        <v>89.87</v>
      </c>
      <c r="Q9" s="99">
        <v>100</v>
      </c>
      <c r="R9" s="99">
        <v>100</v>
      </c>
      <c r="S9" s="99">
        <v>100</v>
      </c>
      <c r="T9" s="99">
        <f t="shared" si="0"/>
        <v>93.922</v>
      </c>
      <c r="U9" s="100">
        <v>3.99</v>
      </c>
      <c r="V9" s="101">
        <v>47</v>
      </c>
      <c r="W9" s="103">
        <v>5</v>
      </c>
      <c r="X9" s="102">
        <f t="shared" si="1"/>
        <v>10.6382978723404</v>
      </c>
      <c r="Y9" s="103">
        <v>5</v>
      </c>
      <c r="Z9" s="62"/>
      <c r="AA9" s="62"/>
    </row>
    <row r="10" ht="14.25" spans="1:27">
      <c r="A10" s="62" t="s">
        <v>51</v>
      </c>
      <c r="B10" s="62" t="s">
        <v>30</v>
      </c>
      <c r="C10" s="62" t="s">
        <v>31</v>
      </c>
      <c r="D10" s="64" t="s">
        <v>52</v>
      </c>
      <c r="E10" s="64" t="s">
        <v>40</v>
      </c>
      <c r="F10" s="63" t="s">
        <v>53</v>
      </c>
      <c r="G10" s="64" t="s">
        <v>35</v>
      </c>
      <c r="H10" s="65" t="s">
        <v>36</v>
      </c>
      <c r="I10" s="95" t="s">
        <v>37</v>
      </c>
      <c r="J10" s="96">
        <v>59</v>
      </c>
      <c r="K10" s="96">
        <v>59</v>
      </c>
      <c r="L10" s="97">
        <v>542</v>
      </c>
      <c r="M10" s="97">
        <v>591</v>
      </c>
      <c r="N10" s="98">
        <v>0.6</v>
      </c>
      <c r="O10" s="99">
        <v>100</v>
      </c>
      <c r="P10" s="100">
        <v>88.76</v>
      </c>
      <c r="Q10" s="99">
        <v>100</v>
      </c>
      <c r="R10" s="99">
        <v>100</v>
      </c>
      <c r="S10" s="99">
        <v>100</v>
      </c>
      <c r="T10" s="99">
        <f t="shared" si="0"/>
        <v>93.856</v>
      </c>
      <c r="U10" s="100">
        <v>3.88</v>
      </c>
      <c r="V10" s="101">
        <v>47</v>
      </c>
      <c r="W10" s="103">
        <v>6</v>
      </c>
      <c r="X10" s="102">
        <f t="shared" si="1"/>
        <v>12.7659574468085</v>
      </c>
      <c r="Y10" s="103">
        <v>6</v>
      </c>
      <c r="Z10" s="62"/>
      <c r="AA10" s="62"/>
    </row>
    <row r="11" ht="14.25" spans="1:27">
      <c r="A11" s="62" t="s">
        <v>54</v>
      </c>
      <c r="B11" s="62" t="s">
        <v>30</v>
      </c>
      <c r="C11" s="62" t="s">
        <v>31</v>
      </c>
      <c r="D11" s="64" t="s">
        <v>55</v>
      </c>
      <c r="E11" s="64" t="s">
        <v>40</v>
      </c>
      <c r="F11" s="63" t="s">
        <v>56</v>
      </c>
      <c r="G11" s="64" t="s">
        <v>35</v>
      </c>
      <c r="H11" s="65" t="s">
        <v>36</v>
      </c>
      <c r="I11" s="95" t="s">
        <v>37</v>
      </c>
      <c r="J11" s="96">
        <v>61</v>
      </c>
      <c r="K11" s="96">
        <v>61</v>
      </c>
      <c r="L11" s="97">
        <v>432</v>
      </c>
      <c r="M11" s="97">
        <v>331</v>
      </c>
      <c r="N11" s="98">
        <v>0.12</v>
      </c>
      <c r="O11" s="99">
        <v>100</v>
      </c>
      <c r="P11" s="100">
        <v>89.3475</v>
      </c>
      <c r="Q11" s="99">
        <v>100</v>
      </c>
      <c r="R11" s="99">
        <v>100</v>
      </c>
      <c r="S11" s="99">
        <v>100</v>
      </c>
      <c r="T11" s="99">
        <f t="shared" si="0"/>
        <v>93.7285</v>
      </c>
      <c r="U11" s="100">
        <v>3.93</v>
      </c>
      <c r="V11" s="101">
        <v>47</v>
      </c>
      <c r="W11" s="103">
        <v>7</v>
      </c>
      <c r="X11" s="102">
        <f t="shared" si="1"/>
        <v>14.8936170212766</v>
      </c>
      <c r="Y11" s="103">
        <v>7</v>
      </c>
      <c r="Z11" s="62"/>
      <c r="AA11" s="62"/>
    </row>
    <row r="12" ht="14.25" spans="1:27">
      <c r="A12" s="62" t="s">
        <v>57</v>
      </c>
      <c r="B12" s="62" t="s">
        <v>30</v>
      </c>
      <c r="C12" s="62" t="s">
        <v>31</v>
      </c>
      <c r="D12" s="64" t="s">
        <v>58</v>
      </c>
      <c r="E12" s="64" t="s">
        <v>33</v>
      </c>
      <c r="F12" s="63" t="s">
        <v>59</v>
      </c>
      <c r="G12" s="64" t="s">
        <v>35</v>
      </c>
      <c r="H12" s="65" t="s">
        <v>36</v>
      </c>
      <c r="I12" s="95" t="s">
        <v>37</v>
      </c>
      <c r="J12" s="96">
        <v>59</v>
      </c>
      <c r="K12" s="96">
        <v>59</v>
      </c>
      <c r="L12" s="97">
        <v>496</v>
      </c>
      <c r="M12" s="97">
        <v>427</v>
      </c>
      <c r="N12" s="98">
        <v>0.36</v>
      </c>
      <c r="O12" s="99">
        <v>100</v>
      </c>
      <c r="P12" s="100">
        <v>88.3248</v>
      </c>
      <c r="Q12" s="99">
        <v>100</v>
      </c>
      <c r="R12" s="99">
        <v>100</v>
      </c>
      <c r="S12" s="99">
        <v>100</v>
      </c>
      <c r="T12" s="99">
        <f t="shared" si="0"/>
        <v>93.35488</v>
      </c>
      <c r="U12" s="100">
        <v>3.83</v>
      </c>
      <c r="V12" s="101">
        <v>47</v>
      </c>
      <c r="W12" s="103">
        <v>8</v>
      </c>
      <c r="X12" s="102">
        <f t="shared" si="1"/>
        <v>17.0212765957447</v>
      </c>
      <c r="Y12" s="103">
        <v>8</v>
      </c>
      <c r="Z12" s="62"/>
      <c r="AA12" s="62"/>
    </row>
    <row r="13" ht="14.25" spans="1:27">
      <c r="A13" s="62" t="s">
        <v>60</v>
      </c>
      <c r="B13" s="62" t="s">
        <v>30</v>
      </c>
      <c r="C13" s="62" t="s">
        <v>31</v>
      </c>
      <c r="D13" s="64" t="s">
        <v>61</v>
      </c>
      <c r="E13" s="64" t="s">
        <v>40</v>
      </c>
      <c r="F13" s="63" t="s">
        <v>62</v>
      </c>
      <c r="G13" s="64" t="s">
        <v>35</v>
      </c>
      <c r="H13" s="65" t="s">
        <v>36</v>
      </c>
      <c r="I13" s="95" t="s">
        <v>37</v>
      </c>
      <c r="J13" s="96">
        <v>61</v>
      </c>
      <c r="K13" s="96">
        <v>61</v>
      </c>
      <c r="L13" s="97">
        <v>474</v>
      </c>
      <c r="M13" s="97">
        <v>435</v>
      </c>
      <c r="N13" s="98">
        <v>0.32</v>
      </c>
      <c r="O13" s="99">
        <v>100</v>
      </c>
      <c r="P13" s="100">
        <v>87.2766</v>
      </c>
      <c r="Q13" s="99">
        <v>100</v>
      </c>
      <c r="R13" s="99">
        <v>100</v>
      </c>
      <c r="S13" s="99">
        <v>100</v>
      </c>
      <c r="T13" s="99">
        <f t="shared" si="0"/>
        <v>92.68596</v>
      </c>
      <c r="U13" s="100">
        <v>3.73</v>
      </c>
      <c r="V13" s="101">
        <v>47</v>
      </c>
      <c r="W13" s="103">
        <v>9</v>
      </c>
      <c r="X13" s="102">
        <f t="shared" si="1"/>
        <v>19.1489361702128</v>
      </c>
      <c r="Y13" s="103">
        <v>9</v>
      </c>
      <c r="Z13" s="62"/>
      <c r="AA13" s="62"/>
    </row>
    <row r="14" ht="14.25" spans="1:27">
      <c r="A14" s="62" t="s">
        <v>63</v>
      </c>
      <c r="B14" s="62" t="s">
        <v>30</v>
      </c>
      <c r="C14" s="62" t="s">
        <v>31</v>
      </c>
      <c r="D14" s="64" t="s">
        <v>64</v>
      </c>
      <c r="E14" s="64" t="s">
        <v>40</v>
      </c>
      <c r="F14" s="63" t="s">
        <v>65</v>
      </c>
      <c r="G14" s="64" t="s">
        <v>35</v>
      </c>
      <c r="H14" s="65" t="s">
        <v>36</v>
      </c>
      <c r="I14" s="95" t="s">
        <v>37</v>
      </c>
      <c r="J14" s="96">
        <v>59</v>
      </c>
      <c r="K14" s="96">
        <v>59</v>
      </c>
      <c r="L14" s="97">
        <v>480</v>
      </c>
      <c r="M14" s="97">
        <v>441</v>
      </c>
      <c r="N14" s="98">
        <v>0.64</v>
      </c>
      <c r="O14" s="99">
        <v>100</v>
      </c>
      <c r="P14" s="100">
        <v>86.5584</v>
      </c>
      <c r="Q14" s="99">
        <v>100</v>
      </c>
      <c r="R14" s="99">
        <v>100</v>
      </c>
      <c r="S14" s="99">
        <v>100</v>
      </c>
      <c r="T14" s="99">
        <f t="shared" si="0"/>
        <v>92.57504</v>
      </c>
      <c r="U14" s="100">
        <v>3.66</v>
      </c>
      <c r="V14" s="101">
        <v>47</v>
      </c>
      <c r="W14" s="103">
        <v>10</v>
      </c>
      <c r="X14" s="102">
        <f t="shared" si="1"/>
        <v>21.2765957446809</v>
      </c>
      <c r="Y14" s="103">
        <v>10</v>
      </c>
      <c r="Z14" s="62"/>
      <c r="AA14" s="62"/>
    </row>
    <row r="15" ht="14.25" spans="1:27">
      <c r="A15" s="62" t="s">
        <v>30</v>
      </c>
      <c r="B15" s="62" t="s">
        <v>30</v>
      </c>
      <c r="C15" s="62" t="s">
        <v>31</v>
      </c>
      <c r="D15" s="64" t="s">
        <v>66</v>
      </c>
      <c r="E15" s="64" t="s">
        <v>33</v>
      </c>
      <c r="F15" s="63" t="s">
        <v>67</v>
      </c>
      <c r="G15" s="64" t="s">
        <v>35</v>
      </c>
      <c r="H15" s="65" t="s">
        <v>36</v>
      </c>
      <c r="I15" s="95" t="s">
        <v>37</v>
      </c>
      <c r="J15" s="96">
        <v>59</v>
      </c>
      <c r="K15" s="96">
        <v>59</v>
      </c>
      <c r="L15" s="97">
        <v>495</v>
      </c>
      <c r="M15" s="97">
        <v>416</v>
      </c>
      <c r="N15" s="98">
        <v>0.05</v>
      </c>
      <c r="O15" s="99">
        <v>100</v>
      </c>
      <c r="P15" s="100">
        <v>87.1131</v>
      </c>
      <c r="Q15" s="99">
        <v>100</v>
      </c>
      <c r="R15" s="99">
        <v>100</v>
      </c>
      <c r="S15" s="99">
        <v>100</v>
      </c>
      <c r="T15" s="99">
        <f t="shared" si="0"/>
        <v>92.31786</v>
      </c>
      <c r="U15" s="100">
        <v>3.71</v>
      </c>
      <c r="V15" s="101">
        <v>47</v>
      </c>
      <c r="W15" s="103">
        <v>11</v>
      </c>
      <c r="X15" s="102">
        <f t="shared" si="1"/>
        <v>23.4042553191489</v>
      </c>
      <c r="Y15" s="103">
        <v>11</v>
      </c>
      <c r="Z15" s="62"/>
      <c r="AA15" s="62"/>
    </row>
    <row r="16" ht="14.25" spans="1:27">
      <c r="A16" s="62" t="s">
        <v>68</v>
      </c>
      <c r="B16" s="62" t="s">
        <v>30</v>
      </c>
      <c r="C16" s="62" t="s">
        <v>31</v>
      </c>
      <c r="D16" s="64" t="s">
        <v>69</v>
      </c>
      <c r="E16" s="64" t="s">
        <v>40</v>
      </c>
      <c r="F16" s="63" t="s">
        <v>70</v>
      </c>
      <c r="G16" s="64" t="s">
        <v>35</v>
      </c>
      <c r="H16" s="65" t="s">
        <v>36</v>
      </c>
      <c r="I16" s="95" t="s">
        <v>37</v>
      </c>
      <c r="J16" s="96">
        <v>59</v>
      </c>
      <c r="K16" s="96">
        <v>58</v>
      </c>
      <c r="L16" s="97">
        <v>520</v>
      </c>
      <c r="M16" s="97">
        <v>434</v>
      </c>
      <c r="N16" s="98">
        <v>0.44</v>
      </c>
      <c r="O16" s="99">
        <v>100</v>
      </c>
      <c r="P16" s="100">
        <v>84.41</v>
      </c>
      <c r="Q16" s="99">
        <v>100</v>
      </c>
      <c r="R16" s="99">
        <v>100</v>
      </c>
      <c r="S16" s="99">
        <v>100</v>
      </c>
      <c r="T16" s="99">
        <f t="shared" si="0"/>
        <v>91.086</v>
      </c>
      <c r="U16" s="100">
        <v>3.43</v>
      </c>
      <c r="V16" s="101">
        <v>47</v>
      </c>
      <c r="W16" s="103">
        <v>12</v>
      </c>
      <c r="X16" s="102">
        <f t="shared" si="1"/>
        <v>25.531914893617</v>
      </c>
      <c r="Y16" s="103">
        <v>12</v>
      </c>
      <c r="Z16" s="62"/>
      <c r="AA16" s="62"/>
    </row>
    <row r="17" ht="14.25" spans="1:27">
      <c r="A17" s="62" t="s">
        <v>71</v>
      </c>
      <c r="B17" s="62" t="s">
        <v>30</v>
      </c>
      <c r="C17" s="62" t="s">
        <v>31</v>
      </c>
      <c r="D17" s="64" t="s">
        <v>72</v>
      </c>
      <c r="E17" s="64" t="s">
        <v>33</v>
      </c>
      <c r="F17" s="63" t="s">
        <v>73</v>
      </c>
      <c r="G17" s="64" t="s">
        <v>35</v>
      </c>
      <c r="H17" s="65" t="s">
        <v>36</v>
      </c>
      <c r="I17" s="95" t="s">
        <v>37</v>
      </c>
      <c r="J17" s="96">
        <v>58</v>
      </c>
      <c r="K17" s="96">
        <v>58</v>
      </c>
      <c r="L17" s="97">
        <v>505</v>
      </c>
      <c r="M17" s="97">
        <v>452</v>
      </c>
      <c r="N17" s="98" t="s">
        <v>74</v>
      </c>
      <c r="O17" s="99">
        <v>100</v>
      </c>
      <c r="P17" s="100">
        <v>82.0919</v>
      </c>
      <c r="Q17" s="99">
        <v>100</v>
      </c>
      <c r="R17" s="99">
        <v>100</v>
      </c>
      <c r="S17" s="99">
        <v>100</v>
      </c>
      <c r="T17" s="99">
        <f t="shared" si="0"/>
        <v>89.61514</v>
      </c>
      <c r="U17" s="100">
        <v>3.21</v>
      </c>
      <c r="V17" s="101">
        <v>47</v>
      </c>
      <c r="W17" s="103">
        <v>13</v>
      </c>
      <c r="X17" s="102">
        <f t="shared" si="1"/>
        <v>27.6595744680851</v>
      </c>
      <c r="Y17" s="103">
        <v>13</v>
      </c>
      <c r="Z17" s="62"/>
      <c r="AA17" s="62"/>
    </row>
    <row r="18" ht="14.25" spans="1:27">
      <c r="A18" s="62" t="s">
        <v>75</v>
      </c>
      <c r="B18" s="62" t="s">
        <v>30</v>
      </c>
      <c r="C18" s="62" t="s">
        <v>31</v>
      </c>
      <c r="D18" s="64" t="s">
        <v>76</v>
      </c>
      <c r="E18" s="64" t="s">
        <v>40</v>
      </c>
      <c r="F18" s="63" t="s">
        <v>77</v>
      </c>
      <c r="G18" s="64" t="s">
        <v>35</v>
      </c>
      <c r="H18" s="65" t="s">
        <v>36</v>
      </c>
      <c r="I18" s="95" t="s">
        <v>37</v>
      </c>
      <c r="J18" s="96">
        <v>59</v>
      </c>
      <c r="K18" s="96">
        <v>59</v>
      </c>
      <c r="L18" s="97">
        <v>455</v>
      </c>
      <c r="M18" s="97">
        <v>376</v>
      </c>
      <c r="N18" s="98">
        <v>0</v>
      </c>
      <c r="O18" s="99">
        <v>100</v>
      </c>
      <c r="P18" s="100">
        <v>82.5876</v>
      </c>
      <c r="Q18" s="99">
        <v>100</v>
      </c>
      <c r="R18" s="99">
        <v>100</v>
      </c>
      <c r="S18" s="99">
        <v>100</v>
      </c>
      <c r="T18" s="99">
        <f t="shared" si="0"/>
        <v>89.55256</v>
      </c>
      <c r="U18" s="100">
        <v>3.26</v>
      </c>
      <c r="V18" s="101">
        <v>47</v>
      </c>
      <c r="W18" s="103">
        <v>14</v>
      </c>
      <c r="X18" s="102">
        <f t="shared" si="1"/>
        <v>29.7872340425532</v>
      </c>
      <c r="Y18" s="103">
        <v>14</v>
      </c>
      <c r="Z18" s="62"/>
      <c r="AA18" s="62"/>
    </row>
    <row r="19" ht="27" customHeight="1" spans="1:27">
      <c r="A19" s="62" t="s">
        <v>78</v>
      </c>
      <c r="B19" s="62" t="s">
        <v>30</v>
      </c>
      <c r="C19" s="62" t="s">
        <v>31</v>
      </c>
      <c r="D19" s="64" t="s">
        <v>79</v>
      </c>
      <c r="E19" s="64" t="s">
        <v>33</v>
      </c>
      <c r="F19" s="63" t="s">
        <v>80</v>
      </c>
      <c r="G19" s="64" t="s">
        <v>35</v>
      </c>
      <c r="H19" s="65" t="s">
        <v>36</v>
      </c>
      <c r="I19" s="95" t="s">
        <v>37</v>
      </c>
      <c r="J19" s="96">
        <v>59</v>
      </c>
      <c r="K19" s="96">
        <v>58</v>
      </c>
      <c r="L19" s="97">
        <v>432</v>
      </c>
      <c r="M19" s="97">
        <v>294</v>
      </c>
      <c r="N19" s="98">
        <v>0</v>
      </c>
      <c r="O19" s="99">
        <v>100</v>
      </c>
      <c r="P19" s="100">
        <v>82.19</v>
      </c>
      <c r="Q19" s="99">
        <v>100</v>
      </c>
      <c r="R19" s="99">
        <v>100</v>
      </c>
      <c r="S19" s="99">
        <v>100</v>
      </c>
      <c r="T19" s="99">
        <f t="shared" si="0"/>
        <v>89.314</v>
      </c>
      <c r="U19" s="100">
        <v>3.21</v>
      </c>
      <c r="V19" s="101">
        <v>47</v>
      </c>
      <c r="W19" s="103">
        <v>15</v>
      </c>
      <c r="X19" s="102">
        <f t="shared" si="1"/>
        <v>31.9148936170213</v>
      </c>
      <c r="Y19" s="104" t="s">
        <v>81</v>
      </c>
      <c r="Z19" s="62"/>
      <c r="AA19" s="62"/>
    </row>
    <row r="20" ht="14.25" spans="1:27">
      <c r="A20" s="62" t="s">
        <v>82</v>
      </c>
      <c r="B20" s="62" t="s">
        <v>30</v>
      </c>
      <c r="C20" s="62" t="s">
        <v>31</v>
      </c>
      <c r="D20" s="64" t="s">
        <v>83</v>
      </c>
      <c r="E20" s="64" t="s">
        <v>40</v>
      </c>
      <c r="F20" s="63" t="s">
        <v>84</v>
      </c>
      <c r="G20" s="64" t="s">
        <v>85</v>
      </c>
      <c r="H20" s="65" t="s">
        <v>36</v>
      </c>
      <c r="I20" s="95" t="s">
        <v>37</v>
      </c>
      <c r="J20" s="96">
        <v>61</v>
      </c>
      <c r="K20" s="96">
        <v>61</v>
      </c>
      <c r="L20" s="97">
        <v>468</v>
      </c>
      <c r="M20" s="97">
        <v>446</v>
      </c>
      <c r="N20" s="98">
        <v>0.35</v>
      </c>
      <c r="O20" s="99">
        <v>100</v>
      </c>
      <c r="P20" s="100">
        <v>92.56</v>
      </c>
      <c r="Q20" s="99">
        <v>100</v>
      </c>
      <c r="R20" s="99">
        <v>100</v>
      </c>
      <c r="S20" s="99">
        <v>100</v>
      </c>
      <c r="T20" s="99">
        <f t="shared" ref="T20:T35" si="2">O20*10%+P20*60%+Q20*10%+R20*10%+S20*10%+N20</f>
        <v>95.886</v>
      </c>
      <c r="U20" s="100">
        <v>4.26</v>
      </c>
      <c r="V20" s="101">
        <v>39</v>
      </c>
      <c r="W20" s="103">
        <v>1</v>
      </c>
      <c r="X20" s="102">
        <f t="shared" ref="X20:X35" si="3">W20/V20*100</f>
        <v>2.56410256410256</v>
      </c>
      <c r="Y20" s="103">
        <v>1</v>
      </c>
      <c r="Z20" s="62"/>
      <c r="AA20" s="62"/>
    </row>
    <row r="21" ht="14.25" spans="1:27">
      <c r="A21" s="62" t="s">
        <v>86</v>
      </c>
      <c r="B21" s="62" t="s">
        <v>30</v>
      </c>
      <c r="C21" s="62" t="s">
        <v>31</v>
      </c>
      <c r="D21" s="64" t="s">
        <v>87</v>
      </c>
      <c r="E21" s="64" t="s">
        <v>33</v>
      </c>
      <c r="F21" s="63" t="s">
        <v>88</v>
      </c>
      <c r="G21" s="64" t="s">
        <v>85</v>
      </c>
      <c r="H21" s="65" t="s">
        <v>36</v>
      </c>
      <c r="I21" s="95" t="s">
        <v>37</v>
      </c>
      <c r="J21" s="96">
        <v>59</v>
      </c>
      <c r="K21" s="96">
        <v>58</v>
      </c>
      <c r="L21" s="97">
        <v>517</v>
      </c>
      <c r="M21" s="97">
        <v>479</v>
      </c>
      <c r="N21" s="98">
        <v>1.83</v>
      </c>
      <c r="O21" s="99">
        <v>100</v>
      </c>
      <c r="P21" s="100">
        <v>88.9708</v>
      </c>
      <c r="Q21" s="99">
        <v>100</v>
      </c>
      <c r="R21" s="99">
        <v>100</v>
      </c>
      <c r="S21" s="99">
        <v>100</v>
      </c>
      <c r="T21" s="99">
        <f t="shared" si="2"/>
        <v>95.21248</v>
      </c>
      <c r="U21" s="100">
        <v>3.93</v>
      </c>
      <c r="V21" s="101">
        <v>39</v>
      </c>
      <c r="W21" s="103">
        <v>2</v>
      </c>
      <c r="X21" s="102">
        <f t="shared" si="3"/>
        <v>5.12820512820513</v>
      </c>
      <c r="Y21" s="103">
        <v>2</v>
      </c>
      <c r="Z21" s="62"/>
      <c r="AA21" s="62"/>
    </row>
    <row r="22" ht="14.25" spans="1:27">
      <c r="A22" s="62" t="s">
        <v>89</v>
      </c>
      <c r="B22" s="62" t="s">
        <v>30</v>
      </c>
      <c r="C22" s="62" t="s">
        <v>31</v>
      </c>
      <c r="D22" s="64" t="s">
        <v>90</v>
      </c>
      <c r="E22" s="64" t="s">
        <v>40</v>
      </c>
      <c r="F22" s="63" t="s">
        <v>91</v>
      </c>
      <c r="G22" s="64" t="s">
        <v>85</v>
      </c>
      <c r="H22" s="65" t="s">
        <v>36</v>
      </c>
      <c r="I22" s="95" t="s">
        <v>37</v>
      </c>
      <c r="J22" s="96">
        <v>61</v>
      </c>
      <c r="K22" s="96">
        <v>61</v>
      </c>
      <c r="L22" s="97">
        <v>452</v>
      </c>
      <c r="M22" s="97">
        <v>522</v>
      </c>
      <c r="N22" s="98">
        <v>0.71</v>
      </c>
      <c r="O22" s="99">
        <v>100</v>
      </c>
      <c r="P22" s="100">
        <v>89.461</v>
      </c>
      <c r="Q22" s="99">
        <v>100</v>
      </c>
      <c r="R22" s="99">
        <v>100</v>
      </c>
      <c r="S22" s="99">
        <v>100</v>
      </c>
      <c r="T22" s="99">
        <f t="shared" si="2"/>
        <v>94.3866</v>
      </c>
      <c r="U22" s="100">
        <v>3.95</v>
      </c>
      <c r="V22" s="101">
        <v>39</v>
      </c>
      <c r="W22" s="103">
        <v>3</v>
      </c>
      <c r="X22" s="102">
        <f t="shared" si="3"/>
        <v>7.69230769230769</v>
      </c>
      <c r="Y22" s="103">
        <v>3</v>
      </c>
      <c r="Z22" s="62"/>
      <c r="AA22" s="62"/>
    </row>
    <row r="23" ht="14.25" spans="1:27">
      <c r="A23" s="62" t="s">
        <v>92</v>
      </c>
      <c r="B23" s="62" t="s">
        <v>30</v>
      </c>
      <c r="C23" s="62" t="s">
        <v>31</v>
      </c>
      <c r="D23" s="64" t="s">
        <v>93</v>
      </c>
      <c r="E23" s="64" t="s">
        <v>33</v>
      </c>
      <c r="F23" s="63" t="s">
        <v>94</v>
      </c>
      <c r="G23" s="64" t="s">
        <v>85</v>
      </c>
      <c r="H23" s="65" t="s">
        <v>36</v>
      </c>
      <c r="I23" s="95" t="s">
        <v>37</v>
      </c>
      <c r="J23" s="96">
        <v>60</v>
      </c>
      <c r="K23" s="96">
        <v>59</v>
      </c>
      <c r="L23" s="97">
        <v>430</v>
      </c>
      <c r="M23" s="97">
        <v>500</v>
      </c>
      <c r="N23" s="98">
        <v>0.63</v>
      </c>
      <c r="O23" s="99">
        <v>100</v>
      </c>
      <c r="P23" s="100">
        <v>89.2</v>
      </c>
      <c r="Q23" s="99">
        <v>100</v>
      </c>
      <c r="R23" s="99">
        <v>100</v>
      </c>
      <c r="S23" s="99">
        <v>100</v>
      </c>
      <c r="T23" s="99">
        <f t="shared" si="2"/>
        <v>94.15</v>
      </c>
      <c r="U23" s="100">
        <v>3.91</v>
      </c>
      <c r="V23" s="101">
        <v>39</v>
      </c>
      <c r="W23" s="103">
        <v>4</v>
      </c>
      <c r="X23" s="102">
        <f t="shared" si="3"/>
        <v>10.2564102564103</v>
      </c>
      <c r="Y23" s="103">
        <v>4</v>
      </c>
      <c r="Z23" s="62"/>
      <c r="AA23" s="62"/>
    </row>
    <row r="24" ht="14.25" spans="1:27">
      <c r="A24" s="62" t="s">
        <v>95</v>
      </c>
      <c r="B24" s="62" t="s">
        <v>30</v>
      </c>
      <c r="C24" s="62" t="s">
        <v>31</v>
      </c>
      <c r="D24" s="64" t="s">
        <v>96</v>
      </c>
      <c r="E24" s="64" t="s">
        <v>40</v>
      </c>
      <c r="F24" s="63" t="s">
        <v>97</v>
      </c>
      <c r="G24" s="64" t="s">
        <v>85</v>
      </c>
      <c r="H24" s="65" t="s">
        <v>36</v>
      </c>
      <c r="I24" s="95" t="s">
        <v>37</v>
      </c>
      <c r="J24" s="96">
        <v>58</v>
      </c>
      <c r="K24" s="96">
        <v>58</v>
      </c>
      <c r="L24" s="97">
        <v>549</v>
      </c>
      <c r="M24" s="97">
        <v>517</v>
      </c>
      <c r="N24" s="98">
        <v>0.52</v>
      </c>
      <c r="O24" s="99">
        <v>100</v>
      </c>
      <c r="P24" s="100">
        <v>88.7316</v>
      </c>
      <c r="Q24" s="99">
        <v>100</v>
      </c>
      <c r="R24" s="99">
        <v>100</v>
      </c>
      <c r="S24" s="99">
        <v>100</v>
      </c>
      <c r="T24" s="99">
        <f t="shared" si="2"/>
        <v>93.75896</v>
      </c>
      <c r="U24" s="100">
        <v>3.87</v>
      </c>
      <c r="V24" s="101">
        <v>39</v>
      </c>
      <c r="W24" s="103">
        <v>5</v>
      </c>
      <c r="X24" s="102">
        <f t="shared" si="3"/>
        <v>12.8205128205128</v>
      </c>
      <c r="Y24" s="103">
        <v>5</v>
      </c>
      <c r="Z24" s="62"/>
      <c r="AA24" s="62"/>
    </row>
    <row r="25" ht="33" customHeight="1" spans="1:27">
      <c r="A25" s="62" t="s">
        <v>98</v>
      </c>
      <c r="B25" s="62" t="s">
        <v>30</v>
      </c>
      <c r="C25" s="62" t="s">
        <v>31</v>
      </c>
      <c r="D25" s="64" t="s">
        <v>99</v>
      </c>
      <c r="E25" s="64" t="s">
        <v>40</v>
      </c>
      <c r="F25" s="63" t="s">
        <v>100</v>
      </c>
      <c r="G25" s="64" t="s">
        <v>85</v>
      </c>
      <c r="H25" s="65" t="s">
        <v>36</v>
      </c>
      <c r="I25" s="95" t="s">
        <v>37</v>
      </c>
      <c r="J25" s="96">
        <v>59</v>
      </c>
      <c r="K25" s="96">
        <v>59</v>
      </c>
      <c r="L25" s="97">
        <v>463</v>
      </c>
      <c r="M25" s="97">
        <v>395</v>
      </c>
      <c r="N25" s="105">
        <v>0</v>
      </c>
      <c r="O25" s="99">
        <v>100</v>
      </c>
      <c r="P25" s="100">
        <v>89.1387</v>
      </c>
      <c r="Q25" s="99">
        <v>100</v>
      </c>
      <c r="R25" s="99">
        <v>100</v>
      </c>
      <c r="S25" s="99">
        <v>100</v>
      </c>
      <c r="T25" s="99">
        <f t="shared" si="2"/>
        <v>93.48322</v>
      </c>
      <c r="U25" s="100">
        <v>3.91</v>
      </c>
      <c r="V25" s="101">
        <v>39</v>
      </c>
      <c r="W25" s="103">
        <v>6</v>
      </c>
      <c r="X25" s="102">
        <f t="shared" si="3"/>
        <v>15.3846153846154</v>
      </c>
      <c r="Y25" s="106" t="s">
        <v>101</v>
      </c>
      <c r="Z25" s="62"/>
      <c r="AA25" s="62"/>
    </row>
    <row r="26" ht="24.75" spans="1:27">
      <c r="A26" s="62" t="s">
        <v>102</v>
      </c>
      <c r="B26" s="62" t="s">
        <v>30</v>
      </c>
      <c r="C26" s="62" t="s">
        <v>31</v>
      </c>
      <c r="D26" s="64" t="s">
        <v>103</v>
      </c>
      <c r="E26" s="64" t="s">
        <v>33</v>
      </c>
      <c r="F26" s="63" t="s">
        <v>104</v>
      </c>
      <c r="G26" s="64" t="s">
        <v>85</v>
      </c>
      <c r="H26" s="65" t="s">
        <v>36</v>
      </c>
      <c r="I26" s="95" t="s">
        <v>37</v>
      </c>
      <c r="J26" s="96">
        <v>59</v>
      </c>
      <c r="K26" s="96">
        <v>59</v>
      </c>
      <c r="L26" s="97">
        <v>505</v>
      </c>
      <c r="M26" s="97">
        <v>420</v>
      </c>
      <c r="N26" s="98">
        <v>0.72</v>
      </c>
      <c r="O26" s="99">
        <v>100</v>
      </c>
      <c r="P26" s="100">
        <v>83.47</v>
      </c>
      <c r="Q26" s="99">
        <v>100</v>
      </c>
      <c r="R26" s="99">
        <v>100</v>
      </c>
      <c r="S26" s="99">
        <v>100</v>
      </c>
      <c r="T26" s="99">
        <f t="shared" si="2"/>
        <v>90.802</v>
      </c>
      <c r="U26" s="100">
        <v>3.35</v>
      </c>
      <c r="V26" s="101">
        <v>39</v>
      </c>
      <c r="W26" s="103">
        <v>7</v>
      </c>
      <c r="X26" s="102">
        <f t="shared" si="3"/>
        <v>17.9487179487179</v>
      </c>
      <c r="Y26" s="107" t="s">
        <v>105</v>
      </c>
      <c r="Z26" s="62"/>
      <c r="AA26" s="62"/>
    </row>
    <row r="27" ht="14.25" spans="1:27">
      <c r="A27" s="62" t="s">
        <v>106</v>
      </c>
      <c r="B27" s="62" t="s">
        <v>30</v>
      </c>
      <c r="C27" s="62" t="s">
        <v>31</v>
      </c>
      <c r="D27" s="64" t="s">
        <v>107</v>
      </c>
      <c r="E27" s="64" t="s">
        <v>33</v>
      </c>
      <c r="F27" s="63" t="s">
        <v>108</v>
      </c>
      <c r="G27" s="64" t="s">
        <v>109</v>
      </c>
      <c r="H27" s="65" t="s">
        <v>36</v>
      </c>
      <c r="I27" s="95" t="s">
        <v>37</v>
      </c>
      <c r="J27" s="96">
        <v>63</v>
      </c>
      <c r="K27" s="96">
        <v>63</v>
      </c>
      <c r="L27" s="97">
        <v>453</v>
      </c>
      <c r="M27" s="97">
        <v>373</v>
      </c>
      <c r="N27" s="98">
        <v>0.18</v>
      </c>
      <c r="O27" s="99">
        <v>100</v>
      </c>
      <c r="P27" s="100">
        <v>89.79</v>
      </c>
      <c r="Q27" s="99">
        <v>100</v>
      </c>
      <c r="R27" s="99">
        <v>100</v>
      </c>
      <c r="S27" s="99">
        <v>100</v>
      </c>
      <c r="T27" s="99">
        <f t="shared" si="2"/>
        <v>94.054</v>
      </c>
      <c r="U27" s="100">
        <v>3.98</v>
      </c>
      <c r="V27" s="101">
        <v>42</v>
      </c>
      <c r="W27" s="103">
        <v>1</v>
      </c>
      <c r="X27" s="102">
        <f t="shared" si="3"/>
        <v>2.38095238095238</v>
      </c>
      <c r="Y27" s="103">
        <v>1</v>
      </c>
      <c r="Z27" s="62"/>
      <c r="AA27" s="62"/>
    </row>
    <row r="28" ht="14.25" spans="1:27">
      <c r="A28" s="62" t="s">
        <v>110</v>
      </c>
      <c r="B28" s="62" t="s">
        <v>30</v>
      </c>
      <c r="C28" s="62" t="s">
        <v>31</v>
      </c>
      <c r="D28" s="64" t="s">
        <v>111</v>
      </c>
      <c r="E28" s="64" t="s">
        <v>40</v>
      </c>
      <c r="F28" s="63" t="s">
        <v>112</v>
      </c>
      <c r="G28" s="64" t="s">
        <v>109</v>
      </c>
      <c r="H28" s="65" t="s">
        <v>36</v>
      </c>
      <c r="I28" s="95" t="s">
        <v>37</v>
      </c>
      <c r="J28" s="96">
        <v>60</v>
      </c>
      <c r="K28" s="96">
        <v>60</v>
      </c>
      <c r="L28" s="97">
        <v>502</v>
      </c>
      <c r="M28" s="97">
        <v>471</v>
      </c>
      <c r="N28" s="98">
        <v>0.47</v>
      </c>
      <c r="O28" s="99">
        <v>100</v>
      </c>
      <c r="P28" s="100">
        <v>89.22</v>
      </c>
      <c r="Q28" s="99">
        <v>100</v>
      </c>
      <c r="R28" s="99">
        <v>100</v>
      </c>
      <c r="S28" s="99">
        <v>100</v>
      </c>
      <c r="T28" s="99">
        <f t="shared" si="2"/>
        <v>94.002</v>
      </c>
      <c r="U28" s="100">
        <v>3.92</v>
      </c>
      <c r="V28" s="101">
        <v>42</v>
      </c>
      <c r="W28" s="103">
        <v>2</v>
      </c>
      <c r="X28" s="102">
        <f t="shared" si="3"/>
        <v>4.76190476190476</v>
      </c>
      <c r="Y28" s="103">
        <v>2</v>
      </c>
      <c r="Z28" s="62"/>
      <c r="AA28" s="62"/>
    </row>
    <row r="29" ht="14.25" spans="1:27">
      <c r="A29" s="62" t="s">
        <v>113</v>
      </c>
      <c r="B29" s="62" t="s">
        <v>30</v>
      </c>
      <c r="C29" s="62" t="s">
        <v>31</v>
      </c>
      <c r="D29" s="64" t="s">
        <v>114</v>
      </c>
      <c r="E29" s="64" t="s">
        <v>33</v>
      </c>
      <c r="F29" s="63" t="s">
        <v>115</v>
      </c>
      <c r="G29" s="64" t="s">
        <v>109</v>
      </c>
      <c r="H29" s="65" t="s">
        <v>36</v>
      </c>
      <c r="I29" s="95" t="s">
        <v>37</v>
      </c>
      <c r="J29" s="96">
        <v>63</v>
      </c>
      <c r="K29" s="96">
        <v>63</v>
      </c>
      <c r="L29" s="97">
        <v>434</v>
      </c>
      <c r="M29" s="97">
        <v>428</v>
      </c>
      <c r="N29" s="98">
        <v>0.43</v>
      </c>
      <c r="O29" s="99">
        <v>100</v>
      </c>
      <c r="P29" s="100">
        <v>86.7128</v>
      </c>
      <c r="Q29" s="99">
        <v>100</v>
      </c>
      <c r="R29" s="99">
        <v>100</v>
      </c>
      <c r="S29" s="99">
        <v>100</v>
      </c>
      <c r="T29" s="99">
        <f t="shared" si="2"/>
        <v>92.45768</v>
      </c>
      <c r="U29" s="100">
        <v>3.67</v>
      </c>
      <c r="V29" s="101">
        <v>42</v>
      </c>
      <c r="W29" s="103">
        <v>3</v>
      </c>
      <c r="X29" s="102">
        <f t="shared" si="3"/>
        <v>7.14285714285714</v>
      </c>
      <c r="Y29" s="103">
        <v>3</v>
      </c>
      <c r="Z29" s="62"/>
      <c r="AA29" s="62"/>
    </row>
    <row r="30" ht="14.25" spans="1:27">
      <c r="A30" s="62" t="s">
        <v>116</v>
      </c>
      <c r="B30" s="62" t="s">
        <v>30</v>
      </c>
      <c r="C30" s="62" t="s">
        <v>31</v>
      </c>
      <c r="D30" s="64" t="s">
        <v>117</v>
      </c>
      <c r="E30" s="64" t="s">
        <v>40</v>
      </c>
      <c r="F30" s="63" t="s">
        <v>118</v>
      </c>
      <c r="G30" s="64" t="s">
        <v>109</v>
      </c>
      <c r="H30" s="65" t="s">
        <v>36</v>
      </c>
      <c r="I30" s="95" t="s">
        <v>37</v>
      </c>
      <c r="J30" s="96">
        <v>63</v>
      </c>
      <c r="K30" s="96">
        <v>63</v>
      </c>
      <c r="L30" s="97">
        <v>459</v>
      </c>
      <c r="M30" s="97">
        <v>498</v>
      </c>
      <c r="N30" s="98">
        <v>0.54</v>
      </c>
      <c r="O30" s="99">
        <v>100</v>
      </c>
      <c r="P30" s="100">
        <v>86.26</v>
      </c>
      <c r="Q30" s="99">
        <v>100</v>
      </c>
      <c r="R30" s="99">
        <v>100</v>
      </c>
      <c r="S30" s="99">
        <v>100</v>
      </c>
      <c r="T30" s="99">
        <f t="shared" si="2"/>
        <v>92.296</v>
      </c>
      <c r="U30" s="100">
        <v>3.63</v>
      </c>
      <c r="V30" s="101">
        <v>42</v>
      </c>
      <c r="W30" s="103">
        <v>4</v>
      </c>
      <c r="X30" s="102">
        <f t="shared" si="3"/>
        <v>9.52380952380952</v>
      </c>
      <c r="Y30" s="103">
        <v>4</v>
      </c>
      <c r="Z30" s="62"/>
      <c r="AA30" s="62"/>
    </row>
    <row r="31" ht="14.25" spans="1:27">
      <c r="A31" s="62" t="s">
        <v>119</v>
      </c>
      <c r="B31" s="62" t="s">
        <v>30</v>
      </c>
      <c r="C31" s="62" t="s">
        <v>31</v>
      </c>
      <c r="D31" s="64" t="s">
        <v>120</v>
      </c>
      <c r="E31" s="64" t="s">
        <v>40</v>
      </c>
      <c r="F31" s="63" t="s">
        <v>121</v>
      </c>
      <c r="G31" s="64" t="s">
        <v>109</v>
      </c>
      <c r="H31" s="65" t="s">
        <v>36</v>
      </c>
      <c r="I31" s="95" t="s">
        <v>37</v>
      </c>
      <c r="J31" s="96">
        <v>60</v>
      </c>
      <c r="K31" s="96">
        <v>60</v>
      </c>
      <c r="L31" s="97">
        <v>498</v>
      </c>
      <c r="M31" s="97">
        <v>0</v>
      </c>
      <c r="N31" s="98">
        <v>0</v>
      </c>
      <c r="O31" s="99">
        <v>100</v>
      </c>
      <c r="P31" s="100">
        <v>85.46</v>
      </c>
      <c r="Q31" s="99">
        <v>100</v>
      </c>
      <c r="R31" s="99">
        <v>100</v>
      </c>
      <c r="S31" s="99">
        <v>100</v>
      </c>
      <c r="T31" s="99">
        <f t="shared" si="2"/>
        <v>91.276</v>
      </c>
      <c r="U31" s="100">
        <v>3.55</v>
      </c>
      <c r="V31" s="101">
        <v>42</v>
      </c>
      <c r="W31" s="103">
        <v>5</v>
      </c>
      <c r="X31" s="102">
        <f t="shared" si="3"/>
        <v>11.9047619047619</v>
      </c>
      <c r="Y31" s="103">
        <v>5</v>
      </c>
      <c r="Z31" s="62"/>
      <c r="AA31" s="62"/>
    </row>
    <row r="32" ht="14.25" spans="1:27">
      <c r="A32" s="62" t="s">
        <v>122</v>
      </c>
      <c r="B32" s="62" t="s">
        <v>30</v>
      </c>
      <c r="C32" s="62" t="s">
        <v>31</v>
      </c>
      <c r="D32" s="64" t="s">
        <v>123</v>
      </c>
      <c r="E32" s="64" t="s">
        <v>33</v>
      </c>
      <c r="F32" s="63" t="s">
        <v>124</v>
      </c>
      <c r="G32" s="64" t="s">
        <v>109</v>
      </c>
      <c r="H32" s="65" t="s">
        <v>36</v>
      </c>
      <c r="I32" s="95" t="s">
        <v>37</v>
      </c>
      <c r="J32" s="96">
        <v>61</v>
      </c>
      <c r="K32" s="96">
        <v>61</v>
      </c>
      <c r="L32" s="97">
        <v>487</v>
      </c>
      <c r="M32" s="97">
        <v>464</v>
      </c>
      <c r="N32" s="98">
        <v>0.44</v>
      </c>
      <c r="O32" s="99">
        <v>100</v>
      </c>
      <c r="P32" s="100">
        <v>84.04</v>
      </c>
      <c r="Q32" s="99">
        <v>100</v>
      </c>
      <c r="R32" s="99">
        <v>100</v>
      </c>
      <c r="S32" s="99">
        <v>100</v>
      </c>
      <c r="T32" s="99">
        <f t="shared" si="2"/>
        <v>90.864</v>
      </c>
      <c r="U32" s="100">
        <v>3.4</v>
      </c>
      <c r="V32" s="101">
        <v>42</v>
      </c>
      <c r="W32" s="103">
        <v>6</v>
      </c>
      <c r="X32" s="102">
        <f t="shared" si="3"/>
        <v>14.2857142857143</v>
      </c>
      <c r="Y32" s="103">
        <v>6</v>
      </c>
      <c r="Z32" s="62"/>
      <c r="AA32" s="62"/>
    </row>
    <row r="33" ht="31" customHeight="1" spans="1:27">
      <c r="A33" s="62" t="s">
        <v>125</v>
      </c>
      <c r="B33" s="62" t="s">
        <v>30</v>
      </c>
      <c r="C33" s="62" t="s">
        <v>31</v>
      </c>
      <c r="D33" s="64" t="s">
        <v>126</v>
      </c>
      <c r="E33" s="64" t="s">
        <v>40</v>
      </c>
      <c r="F33" s="63" t="s">
        <v>127</v>
      </c>
      <c r="G33" s="64" t="s">
        <v>109</v>
      </c>
      <c r="H33" s="65" t="s">
        <v>36</v>
      </c>
      <c r="I33" s="95" t="s">
        <v>37</v>
      </c>
      <c r="J33" s="96">
        <v>63</v>
      </c>
      <c r="K33" s="96">
        <v>63</v>
      </c>
      <c r="L33" s="97">
        <v>468</v>
      </c>
      <c r="M33" s="97">
        <v>382</v>
      </c>
      <c r="N33" s="98">
        <v>0.06</v>
      </c>
      <c r="O33" s="99">
        <v>100</v>
      </c>
      <c r="P33" s="100">
        <v>84.5887</v>
      </c>
      <c r="Q33" s="99">
        <v>100</v>
      </c>
      <c r="R33" s="99">
        <v>100</v>
      </c>
      <c r="S33" s="99">
        <v>100</v>
      </c>
      <c r="T33" s="99">
        <f t="shared" si="2"/>
        <v>90.81322</v>
      </c>
      <c r="U33" s="100">
        <v>3.46</v>
      </c>
      <c r="V33" s="101">
        <v>42</v>
      </c>
      <c r="W33" s="103">
        <v>7</v>
      </c>
      <c r="X33" s="102">
        <f t="shared" si="3"/>
        <v>16.6666666666667</v>
      </c>
      <c r="Y33" s="108" t="s">
        <v>128</v>
      </c>
      <c r="Z33" s="62"/>
      <c r="AA33" s="62"/>
    </row>
    <row r="34" ht="24.75" spans="1:27">
      <c r="A34" s="62" t="s">
        <v>129</v>
      </c>
      <c r="B34" s="62" t="s">
        <v>30</v>
      </c>
      <c r="C34" s="62" t="s">
        <v>31</v>
      </c>
      <c r="D34" s="64" t="s">
        <v>130</v>
      </c>
      <c r="E34" s="64" t="s">
        <v>40</v>
      </c>
      <c r="F34" s="63" t="s">
        <v>131</v>
      </c>
      <c r="G34" s="64" t="s">
        <v>109</v>
      </c>
      <c r="H34" s="65" t="s">
        <v>36</v>
      </c>
      <c r="I34" s="95" t="s">
        <v>37</v>
      </c>
      <c r="J34" s="96">
        <v>62</v>
      </c>
      <c r="K34" s="96">
        <v>62</v>
      </c>
      <c r="L34" s="97">
        <v>446</v>
      </c>
      <c r="M34" s="97">
        <v>385</v>
      </c>
      <c r="N34" s="98">
        <v>0</v>
      </c>
      <c r="O34" s="99">
        <v>100</v>
      </c>
      <c r="P34" s="100">
        <v>84.1929</v>
      </c>
      <c r="Q34" s="99">
        <v>100</v>
      </c>
      <c r="R34" s="99">
        <v>100</v>
      </c>
      <c r="S34" s="99">
        <v>100</v>
      </c>
      <c r="T34" s="99">
        <f t="shared" si="2"/>
        <v>90.51574</v>
      </c>
      <c r="U34" s="100">
        <v>3.42</v>
      </c>
      <c r="V34" s="101">
        <v>42</v>
      </c>
      <c r="W34" s="103">
        <v>8</v>
      </c>
      <c r="X34" s="102">
        <f t="shared" si="3"/>
        <v>19.047619047619</v>
      </c>
      <c r="Y34" s="107" t="s">
        <v>132</v>
      </c>
      <c r="Z34" s="62"/>
      <c r="AA34" s="62"/>
    </row>
  </sheetData>
  <autoFilter xmlns:etc="http://www.wps.cn/officeDocument/2017/etCustomData" ref="A4:Y34" etc:filterBottomFollowUsedRange="0">
    <sortState ref="A4:Y34">
      <sortCondition ref="W4"/>
    </sortState>
    <extLst/>
  </autoFilter>
  <mergeCells count="2">
    <mergeCell ref="A1:C1"/>
    <mergeCell ref="A2:Y2"/>
  </mergeCells>
  <printOptions horizontalCentered="1"/>
  <pageMargins left="0.275" right="0.196527777777778" top="0.55" bottom="0.904166666666667" header="0.354166666666667" footer="0.590277777777778"/>
  <pageSetup paperSize="9" scale="75" fitToHeight="0" orientation="landscape" blackAndWhite="1" horizontalDpi="300" verticalDpi="300"/>
  <headerFooter alignWithMargins="0">
    <oddFooter>&amp;C&amp;10学院经办人：&amp;R&amp;10学院主管领导审核：　　　　　　　　　　　　　　　　　填报日期：　　　年　月　日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7"/>
  <sheetViews>
    <sheetView zoomScaleSheetLayoutView="60" workbookViewId="0">
      <selection activeCell="U8" sqref="U8"/>
    </sheetView>
  </sheetViews>
  <sheetFormatPr defaultColWidth="9" defaultRowHeight="13.5"/>
  <cols>
    <col min="1" max="1" width="3.4" style="15" customWidth="1"/>
    <col min="2" max="2" width="3.1" style="15" customWidth="1"/>
    <col min="3" max="3" width="5.1" style="15" customWidth="1"/>
    <col min="4" max="4" width="7.7" style="15" customWidth="1"/>
    <col min="5" max="5" width="2.9" style="16" customWidth="1"/>
    <col min="6" max="6" width="11.5" style="16" customWidth="1"/>
    <col min="7" max="7" width="17.4" style="15" customWidth="1"/>
    <col min="8" max="8" width="4.4" style="15" customWidth="1"/>
    <col min="9" max="9" width="7.6" style="17" customWidth="1"/>
    <col min="10" max="10" width="4.1" style="15" customWidth="1"/>
    <col min="11" max="11" width="4.2" style="15" customWidth="1"/>
    <col min="12" max="12" width="6.2" style="18" customWidth="1"/>
    <col min="13" max="13" width="5.5" style="18" customWidth="1"/>
    <col min="14" max="14" width="8.2" style="16" customWidth="1"/>
    <col min="15" max="15" width="7.9" style="19" customWidth="1"/>
    <col min="16" max="16" width="6.9" style="19" customWidth="1"/>
    <col min="17" max="17" width="5.9" style="15" customWidth="1"/>
    <col min="18" max="18" width="4" style="20" customWidth="1"/>
    <col min="19" max="19" width="9.75" style="20" customWidth="1"/>
    <col min="20" max="20" width="4.9" style="15" customWidth="1"/>
    <col min="21" max="21" width="19.5" style="15" customWidth="1"/>
    <col min="22" max="22" width="9.2" style="15" customWidth="1"/>
    <col min="23" max="16384" width="9" style="15"/>
  </cols>
  <sheetData>
    <row r="1" s="13" customFormat="1" ht="36" customHeight="1" spans="1:22">
      <c r="A1" s="21" t="s">
        <v>133</v>
      </c>
    </row>
    <row r="2" s="14" customFormat="1" ht="12.75" customHeight="1" spans="1:22">
      <c r="D2" s="22"/>
      <c r="E2" s="22"/>
      <c r="I2" s="23"/>
      <c r="L2" s="24"/>
      <c r="M2" s="24"/>
      <c r="N2" s="25"/>
      <c r="O2" s="26"/>
      <c r="P2" s="26"/>
      <c r="S2" s="27"/>
      <c r="U2" s="28"/>
    </row>
    <row r="3" ht="45" customHeight="1" spans="1:2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3" t="s">
        <v>13</v>
      </c>
      <c r="M3" s="3" t="s">
        <v>14</v>
      </c>
      <c r="N3" s="2" t="s">
        <v>15</v>
      </c>
      <c r="O3" s="29" t="s">
        <v>134</v>
      </c>
      <c r="P3" s="29" t="s">
        <v>135</v>
      </c>
      <c r="Q3" s="2" t="s">
        <v>23</v>
      </c>
      <c r="R3" s="2" t="s">
        <v>136</v>
      </c>
      <c r="S3" s="30" t="s">
        <v>137</v>
      </c>
      <c r="T3" s="2" t="s">
        <v>26</v>
      </c>
      <c r="U3" s="2" t="s">
        <v>27</v>
      </c>
      <c r="V3" s="2" t="s">
        <v>28</v>
      </c>
    </row>
    <row r="4" spans="1:22">
      <c r="A4" s="31" t="s">
        <v>138</v>
      </c>
      <c r="B4" s="32" t="s">
        <v>139</v>
      </c>
      <c r="C4" s="32" t="s">
        <v>140</v>
      </c>
      <c r="D4" s="33"/>
      <c r="E4" s="34"/>
      <c r="F4" s="34"/>
      <c r="G4" s="33"/>
      <c r="H4" s="33" t="s">
        <v>141</v>
      </c>
      <c r="I4" s="35" t="s">
        <v>142</v>
      </c>
      <c r="J4" s="36">
        <v>59</v>
      </c>
      <c r="K4" s="36">
        <v>50</v>
      </c>
      <c r="L4" s="37">
        <v>450</v>
      </c>
      <c r="M4" s="36">
        <v>400</v>
      </c>
      <c r="N4" s="34" t="s">
        <v>143</v>
      </c>
      <c r="O4" s="38">
        <v>88.04</v>
      </c>
      <c r="P4" s="38">
        <v>4.05</v>
      </c>
      <c r="Q4" s="36">
        <v>100</v>
      </c>
      <c r="R4" s="36">
        <v>3</v>
      </c>
      <c r="S4" s="39">
        <f t="shared" ref="S4:S38" si="0">R4/Q4*100</f>
        <v>3</v>
      </c>
      <c r="T4" s="33" t="s">
        <v>144</v>
      </c>
      <c r="U4" s="33" t="s">
        <v>145</v>
      </c>
      <c r="V4" s="40"/>
    </row>
    <row r="5" spans="1:22">
      <c r="A5" s="41" t="s">
        <v>146</v>
      </c>
      <c r="B5" s="42" t="s">
        <v>139</v>
      </c>
      <c r="C5" s="42" t="s">
        <v>140</v>
      </c>
      <c r="D5" s="43"/>
      <c r="E5" s="44"/>
      <c r="F5" s="44"/>
      <c r="G5" s="43"/>
      <c r="H5" s="43" t="s">
        <v>141</v>
      </c>
      <c r="I5" s="45" t="s">
        <v>142</v>
      </c>
      <c r="J5" s="46">
        <v>60</v>
      </c>
      <c r="K5" s="46">
        <v>46</v>
      </c>
      <c r="L5" s="47">
        <v>401</v>
      </c>
      <c r="M5" s="46" t="s">
        <v>147</v>
      </c>
      <c r="N5" s="44" t="s">
        <v>148</v>
      </c>
      <c r="O5" s="38">
        <v>85.98</v>
      </c>
      <c r="P5" s="38">
        <v>3.64</v>
      </c>
      <c r="Q5" s="46">
        <v>60</v>
      </c>
      <c r="R5" s="46">
        <v>1</v>
      </c>
      <c r="S5" s="48">
        <f t="shared" si="0"/>
        <v>1.66666666666667</v>
      </c>
      <c r="T5" s="43" t="s">
        <v>149</v>
      </c>
      <c r="U5" s="43"/>
      <c r="V5" s="49" t="s">
        <v>150</v>
      </c>
    </row>
    <row r="6" spans="1:22">
      <c r="A6" s="41" t="s">
        <v>151</v>
      </c>
      <c r="B6" s="42" t="s">
        <v>139</v>
      </c>
      <c r="C6" s="42" t="s">
        <v>140</v>
      </c>
      <c r="D6" s="43"/>
      <c r="E6" s="44"/>
      <c r="F6" s="44"/>
      <c r="G6" s="43"/>
      <c r="H6" s="43" t="s">
        <v>141</v>
      </c>
      <c r="I6" s="45" t="s">
        <v>142</v>
      </c>
      <c r="J6" s="46">
        <v>59</v>
      </c>
      <c r="K6" s="46">
        <v>43</v>
      </c>
      <c r="L6" s="47">
        <v>421</v>
      </c>
      <c r="M6" s="36">
        <v>402</v>
      </c>
      <c r="N6" s="34" t="s">
        <v>143</v>
      </c>
      <c r="O6" s="38">
        <v>85</v>
      </c>
      <c r="P6" s="38">
        <v>3.62</v>
      </c>
      <c r="Q6" s="46">
        <v>149</v>
      </c>
      <c r="R6" s="46">
        <v>3</v>
      </c>
      <c r="S6" s="48">
        <f t="shared" si="0"/>
        <v>2.01342281879195</v>
      </c>
      <c r="T6" s="43" t="s">
        <v>152</v>
      </c>
      <c r="U6" s="43" t="s">
        <v>153</v>
      </c>
      <c r="V6" s="50" t="s">
        <v>154</v>
      </c>
    </row>
    <row r="7" spans="1:22">
      <c r="A7" s="41" t="s">
        <v>155</v>
      </c>
      <c r="B7" s="42" t="s">
        <v>139</v>
      </c>
      <c r="C7" s="42" t="s">
        <v>140</v>
      </c>
      <c r="D7" s="43"/>
      <c r="E7" s="44"/>
      <c r="F7" s="44"/>
      <c r="G7" s="43"/>
      <c r="H7" s="43" t="s">
        <v>141</v>
      </c>
      <c r="I7" s="45" t="s">
        <v>37</v>
      </c>
      <c r="J7" s="46">
        <v>61</v>
      </c>
      <c r="K7" s="46">
        <v>51</v>
      </c>
      <c r="L7" s="47">
        <v>498</v>
      </c>
      <c r="M7" s="46" t="s">
        <v>156</v>
      </c>
      <c r="N7" s="44" t="s">
        <v>148</v>
      </c>
      <c r="O7" s="38">
        <v>90.05</v>
      </c>
      <c r="P7" s="38">
        <v>4.21</v>
      </c>
      <c r="Q7" s="46">
        <v>100</v>
      </c>
      <c r="R7" s="46">
        <v>1</v>
      </c>
      <c r="S7" s="48">
        <f t="shared" si="0"/>
        <v>1</v>
      </c>
      <c r="T7" s="43" t="s">
        <v>157</v>
      </c>
      <c r="U7" s="42"/>
      <c r="V7" s="50"/>
    </row>
    <row r="8" spans="1:22">
      <c r="A8" s="41" t="s">
        <v>158</v>
      </c>
      <c r="B8" s="42" t="s">
        <v>139</v>
      </c>
      <c r="C8" s="42" t="s">
        <v>140</v>
      </c>
      <c r="D8" s="43"/>
      <c r="E8" s="44"/>
      <c r="F8" s="44"/>
      <c r="G8" s="43"/>
      <c r="H8" s="43" t="s">
        <v>141</v>
      </c>
      <c r="I8" s="45" t="s">
        <v>142</v>
      </c>
      <c r="J8" s="46">
        <v>61</v>
      </c>
      <c r="K8" s="46">
        <v>48</v>
      </c>
      <c r="L8" s="47">
        <v>584</v>
      </c>
      <c r="M8" s="36">
        <v>411</v>
      </c>
      <c r="N8" s="34" t="s">
        <v>143</v>
      </c>
      <c r="O8" s="38">
        <v>87</v>
      </c>
      <c r="P8" s="38">
        <v>3.75</v>
      </c>
      <c r="Q8" s="46">
        <v>100</v>
      </c>
      <c r="R8" s="46">
        <v>4</v>
      </c>
      <c r="S8" s="48">
        <f t="shared" si="0"/>
        <v>4</v>
      </c>
      <c r="T8" s="43" t="s">
        <v>159</v>
      </c>
      <c r="U8" s="43" t="s">
        <v>160</v>
      </c>
      <c r="V8" s="50"/>
    </row>
    <row r="9" spans="1:22">
      <c r="A9" s="41" t="s">
        <v>139</v>
      </c>
      <c r="B9" s="42" t="s">
        <v>139</v>
      </c>
      <c r="C9" s="42" t="s">
        <v>140</v>
      </c>
      <c r="D9" s="43"/>
      <c r="E9" s="44"/>
      <c r="F9" s="44"/>
      <c r="G9" s="43"/>
      <c r="H9" s="43" t="s">
        <v>141</v>
      </c>
      <c r="I9" s="45" t="s">
        <v>37</v>
      </c>
      <c r="J9" s="46">
        <v>60</v>
      </c>
      <c r="K9" s="46" t="s">
        <v>161</v>
      </c>
      <c r="L9" s="47">
        <v>601</v>
      </c>
      <c r="M9" s="46">
        <v>390</v>
      </c>
      <c r="N9" s="34" t="s">
        <v>143</v>
      </c>
      <c r="O9" s="38">
        <v>83.5</v>
      </c>
      <c r="P9" s="38">
        <v>3.57</v>
      </c>
      <c r="Q9" s="46">
        <v>60</v>
      </c>
      <c r="R9" s="46">
        <v>2</v>
      </c>
      <c r="S9" s="48">
        <f t="shared" si="0"/>
        <v>3.33333333333333</v>
      </c>
      <c r="T9" s="43" t="s">
        <v>162</v>
      </c>
      <c r="U9" s="43"/>
      <c r="V9" s="49" t="s">
        <v>150</v>
      </c>
    </row>
    <row r="10" spans="1:22">
      <c r="A10" s="41" t="s">
        <v>63</v>
      </c>
      <c r="B10" s="42" t="s">
        <v>139</v>
      </c>
      <c r="C10" s="42" t="s">
        <v>140</v>
      </c>
      <c r="D10" s="43"/>
      <c r="E10" s="44"/>
      <c r="F10" s="44"/>
      <c r="G10" s="43"/>
      <c r="H10" s="43" t="s">
        <v>141</v>
      </c>
      <c r="I10" s="45" t="s">
        <v>142</v>
      </c>
      <c r="J10" s="46">
        <v>61</v>
      </c>
      <c r="K10" s="46">
        <v>48</v>
      </c>
      <c r="L10" s="47">
        <v>702</v>
      </c>
      <c r="M10" s="36">
        <v>388</v>
      </c>
      <c r="N10" s="34" t="s">
        <v>143</v>
      </c>
      <c r="O10" s="38">
        <v>84.2</v>
      </c>
      <c r="P10" s="38">
        <v>3.6</v>
      </c>
      <c r="Q10" s="46">
        <v>149</v>
      </c>
      <c r="R10" s="46">
        <v>6</v>
      </c>
      <c r="S10" s="48">
        <f t="shared" si="0"/>
        <v>4.02684563758389</v>
      </c>
      <c r="T10" s="43" t="s">
        <v>163</v>
      </c>
      <c r="U10" s="43" t="s">
        <v>164</v>
      </c>
      <c r="V10" s="50"/>
    </row>
    <row r="11" spans="1:22">
      <c r="A11" s="41" t="s">
        <v>165</v>
      </c>
      <c r="B11" s="42" t="s">
        <v>139</v>
      </c>
      <c r="C11" s="42" t="s">
        <v>140</v>
      </c>
      <c r="D11" s="43"/>
      <c r="E11" s="44"/>
      <c r="F11" s="44"/>
      <c r="G11" s="43"/>
      <c r="H11" s="43" t="s">
        <v>141</v>
      </c>
      <c r="I11" s="45" t="s">
        <v>142</v>
      </c>
      <c r="J11" s="46">
        <v>59</v>
      </c>
      <c r="K11" s="46">
        <v>43</v>
      </c>
      <c r="L11" s="47">
        <v>635</v>
      </c>
      <c r="M11" s="46">
        <v>432</v>
      </c>
      <c r="N11" s="44" t="s">
        <v>148</v>
      </c>
      <c r="O11" s="38">
        <v>80.5</v>
      </c>
      <c r="P11" s="38">
        <v>3.28</v>
      </c>
      <c r="Q11" s="46">
        <v>149</v>
      </c>
      <c r="R11" s="46">
        <v>12</v>
      </c>
      <c r="S11" s="48">
        <f t="shared" si="0"/>
        <v>8.05369127516778</v>
      </c>
      <c r="T11" s="43" t="s">
        <v>166</v>
      </c>
      <c r="U11" s="43" t="s">
        <v>167</v>
      </c>
      <c r="V11" s="50" t="s">
        <v>168</v>
      </c>
    </row>
    <row r="12" spans="1:22">
      <c r="A12" s="41" t="s">
        <v>169</v>
      </c>
      <c r="B12" s="42" t="s">
        <v>139</v>
      </c>
      <c r="C12" s="42" t="s">
        <v>140</v>
      </c>
      <c r="D12" s="43"/>
      <c r="E12" s="44"/>
      <c r="F12" s="44"/>
      <c r="G12" s="43"/>
      <c r="H12" s="43" t="s">
        <v>141</v>
      </c>
      <c r="I12" s="45" t="s">
        <v>37</v>
      </c>
      <c r="J12" s="46">
        <v>58</v>
      </c>
      <c r="K12" s="46">
        <v>44</v>
      </c>
      <c r="L12" s="47">
        <v>599</v>
      </c>
      <c r="M12" s="36">
        <v>478</v>
      </c>
      <c r="N12" s="44" t="s">
        <v>170</v>
      </c>
      <c r="O12" s="38">
        <v>85.7</v>
      </c>
      <c r="P12" s="38">
        <v>3.6</v>
      </c>
      <c r="Q12" s="46">
        <v>149</v>
      </c>
      <c r="R12" s="46">
        <v>1</v>
      </c>
      <c r="S12" s="48">
        <f t="shared" si="0"/>
        <v>0.671140939597315</v>
      </c>
      <c r="T12" s="43" t="s">
        <v>171</v>
      </c>
      <c r="U12" s="43"/>
      <c r="V12" s="49" t="s">
        <v>150</v>
      </c>
    </row>
    <row r="13" spans="1:22">
      <c r="A13" s="41" t="s">
        <v>30</v>
      </c>
      <c r="B13" s="42" t="s">
        <v>139</v>
      </c>
      <c r="C13" s="42" t="s">
        <v>140</v>
      </c>
      <c r="D13" s="43"/>
      <c r="E13" s="44"/>
      <c r="F13" s="44"/>
      <c r="G13" s="43"/>
      <c r="H13" s="43" t="s">
        <v>141</v>
      </c>
      <c r="I13" s="45" t="s">
        <v>142</v>
      </c>
      <c r="J13" s="46">
        <v>57</v>
      </c>
      <c r="K13" s="46">
        <v>43</v>
      </c>
      <c r="L13" s="47">
        <v>589</v>
      </c>
      <c r="M13" s="46">
        <v>409</v>
      </c>
      <c r="N13" s="34" t="s">
        <v>143</v>
      </c>
      <c r="O13" s="38">
        <v>82.9</v>
      </c>
      <c r="P13" s="38">
        <v>3.59</v>
      </c>
      <c r="Q13" s="46">
        <v>149</v>
      </c>
      <c r="R13" s="46">
        <v>5</v>
      </c>
      <c r="S13" s="48">
        <f t="shared" si="0"/>
        <v>3.35570469798658</v>
      </c>
      <c r="T13" s="43" t="s">
        <v>172</v>
      </c>
      <c r="U13" s="43" t="s">
        <v>173</v>
      </c>
      <c r="V13" s="50" t="s">
        <v>174</v>
      </c>
    </row>
    <row r="14" spans="1:22">
      <c r="A14" s="41" t="s">
        <v>175</v>
      </c>
      <c r="B14" s="42" t="s">
        <v>139</v>
      </c>
      <c r="C14" s="42" t="s">
        <v>140</v>
      </c>
      <c r="D14" s="43"/>
      <c r="E14" s="44"/>
      <c r="F14" s="44"/>
      <c r="G14" s="43"/>
      <c r="H14" s="43" t="s">
        <v>141</v>
      </c>
      <c r="I14" s="45" t="s">
        <v>37</v>
      </c>
      <c r="J14" s="46">
        <v>61</v>
      </c>
      <c r="K14" s="46">
        <v>55</v>
      </c>
      <c r="L14" s="47">
        <v>500</v>
      </c>
      <c r="M14" s="36">
        <v>432</v>
      </c>
      <c r="N14" s="34" t="s">
        <v>143</v>
      </c>
      <c r="O14" s="38">
        <v>89</v>
      </c>
      <c r="P14" s="38">
        <v>4.18</v>
      </c>
      <c r="Q14" s="46">
        <v>100</v>
      </c>
      <c r="R14" s="46">
        <v>1</v>
      </c>
      <c r="S14" s="48">
        <f t="shared" si="0"/>
        <v>1</v>
      </c>
      <c r="T14" s="43" t="s">
        <v>176</v>
      </c>
      <c r="U14" s="43"/>
      <c r="V14" s="50" t="s">
        <v>177</v>
      </c>
    </row>
    <row r="15" spans="1:22">
      <c r="A15" s="51" t="s">
        <v>178</v>
      </c>
      <c r="B15" s="52" t="s">
        <v>139</v>
      </c>
      <c r="C15" s="52" t="s">
        <v>140</v>
      </c>
      <c r="D15" s="53"/>
      <c r="E15" s="54"/>
      <c r="F15" s="54"/>
      <c r="G15" s="53"/>
      <c r="H15" s="53" t="s">
        <v>141</v>
      </c>
      <c r="I15" s="55" t="s">
        <v>142</v>
      </c>
      <c r="J15" s="56">
        <v>60</v>
      </c>
      <c r="K15" s="56">
        <v>53</v>
      </c>
      <c r="L15" s="57">
        <v>488</v>
      </c>
      <c r="M15" s="56" t="s">
        <v>179</v>
      </c>
      <c r="N15" s="58" t="s">
        <v>143</v>
      </c>
      <c r="O15" s="59">
        <v>85.9</v>
      </c>
      <c r="P15" s="59">
        <v>3.7</v>
      </c>
      <c r="Q15" s="56">
        <v>100</v>
      </c>
      <c r="R15" s="56">
        <v>2</v>
      </c>
      <c r="S15" s="60">
        <f t="shared" si="0"/>
        <v>2</v>
      </c>
      <c r="T15" s="53" t="s">
        <v>180</v>
      </c>
      <c r="U15" s="53"/>
      <c r="V15" s="61"/>
    </row>
    <row r="16" ht="20" customHeight="1" spans="1:22">
      <c r="A16" s="62"/>
      <c r="B16" s="62"/>
      <c r="C16" s="62"/>
      <c r="D16" s="63"/>
      <c r="E16" s="63"/>
      <c r="F16" s="63"/>
      <c r="G16" s="64"/>
      <c r="H16" s="65"/>
      <c r="I16" s="66"/>
      <c r="J16" s="67"/>
      <c r="K16" s="67"/>
      <c r="L16" s="68"/>
      <c r="M16" s="67"/>
      <c r="N16" s="69"/>
      <c r="O16" s="70"/>
      <c r="P16" s="70"/>
      <c r="Q16" s="67"/>
      <c r="R16" s="71"/>
      <c r="S16" s="72" t="e">
        <f t="shared" si="0"/>
        <v>#DIV/0!</v>
      </c>
      <c r="T16" s="73"/>
      <c r="U16" s="73"/>
      <c r="V16" s="74"/>
    </row>
    <row r="17" ht="20" customHeight="1" spans="1:22">
      <c r="A17" s="62"/>
      <c r="B17" s="62"/>
      <c r="C17" s="62"/>
      <c r="D17" s="63"/>
      <c r="E17" s="63"/>
      <c r="F17" s="63"/>
      <c r="G17" s="63"/>
      <c r="H17" s="65"/>
      <c r="I17" s="66"/>
      <c r="J17" s="67"/>
      <c r="K17" s="67"/>
      <c r="L17" s="68"/>
      <c r="M17" s="67"/>
      <c r="N17" s="69"/>
      <c r="O17" s="70"/>
      <c r="P17" s="70"/>
      <c r="Q17" s="67"/>
      <c r="R17" s="71"/>
      <c r="S17" s="72" t="e">
        <f t="shared" si="0"/>
        <v>#DIV/0!</v>
      </c>
      <c r="T17" s="73"/>
      <c r="U17" s="73"/>
      <c r="V17" s="74"/>
    </row>
    <row r="18" ht="20" customHeight="1" spans="1:22">
      <c r="A18" s="62"/>
      <c r="B18" s="62"/>
      <c r="C18" s="62"/>
      <c r="D18" s="63"/>
      <c r="E18" s="63"/>
      <c r="F18" s="63"/>
      <c r="G18" s="63"/>
      <c r="H18" s="65"/>
      <c r="I18" s="66"/>
      <c r="J18" s="67"/>
      <c r="K18" s="67"/>
      <c r="L18" s="68"/>
      <c r="M18" s="67"/>
      <c r="N18" s="69"/>
      <c r="O18" s="70"/>
      <c r="P18" s="70"/>
      <c r="Q18" s="67"/>
      <c r="R18" s="71"/>
      <c r="S18" s="72" t="e">
        <f t="shared" si="0"/>
        <v>#DIV/0!</v>
      </c>
      <c r="T18" s="73"/>
      <c r="U18" s="73"/>
      <c r="V18" s="74"/>
    </row>
    <row r="19" ht="20" customHeight="1" spans="1:22">
      <c r="A19" s="62"/>
      <c r="B19" s="62"/>
      <c r="C19" s="62"/>
      <c r="D19" s="63"/>
      <c r="E19" s="63"/>
      <c r="F19" s="63"/>
      <c r="G19" s="63"/>
      <c r="H19" s="65"/>
      <c r="I19" s="66"/>
      <c r="J19" s="67"/>
      <c r="K19" s="67"/>
      <c r="L19" s="68"/>
      <c r="M19" s="67"/>
      <c r="N19" s="69"/>
      <c r="O19" s="70"/>
      <c r="P19" s="70"/>
      <c r="Q19" s="67"/>
      <c r="R19" s="71"/>
      <c r="S19" s="72" t="e">
        <f t="shared" si="0"/>
        <v>#DIV/0!</v>
      </c>
      <c r="T19" s="73"/>
      <c r="U19" s="73"/>
      <c r="V19" s="74"/>
    </row>
    <row r="20" ht="20" customHeight="1" spans="1:22">
      <c r="A20" s="62"/>
      <c r="B20" s="62"/>
      <c r="C20" s="62"/>
      <c r="D20" s="63"/>
      <c r="E20" s="63"/>
      <c r="F20" s="63"/>
      <c r="G20" s="63"/>
      <c r="H20" s="65"/>
      <c r="I20" s="66"/>
      <c r="J20" s="67"/>
      <c r="K20" s="67"/>
      <c r="L20" s="68"/>
      <c r="M20" s="67"/>
      <c r="N20" s="69"/>
      <c r="O20" s="70"/>
      <c r="P20" s="70"/>
      <c r="Q20" s="67"/>
      <c r="R20" s="71"/>
      <c r="S20" s="72" t="e">
        <f t="shared" si="0"/>
        <v>#DIV/0!</v>
      </c>
      <c r="T20" s="73"/>
      <c r="U20" s="65"/>
      <c r="V20" s="74"/>
    </row>
    <row r="21" ht="20" customHeight="1" spans="1:22">
      <c r="A21" s="62"/>
      <c r="B21" s="62"/>
      <c r="C21" s="62"/>
      <c r="D21" s="63"/>
      <c r="E21" s="63"/>
      <c r="F21" s="63"/>
      <c r="G21" s="63"/>
      <c r="H21" s="65"/>
      <c r="I21" s="66"/>
      <c r="J21" s="67"/>
      <c r="K21" s="67"/>
      <c r="L21" s="68"/>
      <c r="M21" s="67"/>
      <c r="N21" s="69"/>
      <c r="O21" s="70"/>
      <c r="P21" s="70"/>
      <c r="Q21" s="67"/>
      <c r="R21" s="71"/>
      <c r="S21" s="72" t="e">
        <f t="shared" si="0"/>
        <v>#DIV/0!</v>
      </c>
      <c r="T21" s="73"/>
      <c r="U21" s="65"/>
      <c r="V21" s="74"/>
    </row>
    <row r="22" ht="20" customHeight="1" spans="1:22">
      <c r="A22" s="62"/>
      <c r="B22" s="62"/>
      <c r="C22" s="62"/>
      <c r="D22" s="63"/>
      <c r="E22" s="63"/>
      <c r="F22" s="63"/>
      <c r="G22" s="63"/>
      <c r="H22" s="65"/>
      <c r="I22" s="66"/>
      <c r="J22" s="67"/>
      <c r="K22" s="67"/>
      <c r="L22" s="68"/>
      <c r="M22" s="67"/>
      <c r="N22" s="69"/>
      <c r="O22" s="70"/>
      <c r="P22" s="70"/>
      <c r="Q22" s="67"/>
      <c r="R22" s="71"/>
      <c r="S22" s="72" t="e">
        <f t="shared" si="0"/>
        <v>#DIV/0!</v>
      </c>
      <c r="T22" s="73"/>
      <c r="U22" s="73"/>
      <c r="V22" s="74"/>
    </row>
    <row r="23" ht="20" customHeight="1" spans="1:22">
      <c r="A23" s="62"/>
      <c r="B23" s="62"/>
      <c r="C23" s="62"/>
      <c r="D23" s="63"/>
      <c r="E23" s="63"/>
      <c r="F23" s="63"/>
      <c r="G23" s="63"/>
      <c r="H23" s="65"/>
      <c r="I23" s="66"/>
      <c r="J23" s="67"/>
      <c r="K23" s="67"/>
      <c r="L23" s="68"/>
      <c r="M23" s="67"/>
      <c r="N23" s="75"/>
      <c r="O23" s="70"/>
      <c r="P23" s="70"/>
      <c r="Q23" s="67"/>
      <c r="R23" s="71"/>
      <c r="S23" s="72" t="e">
        <f t="shared" si="0"/>
        <v>#DIV/0!</v>
      </c>
      <c r="T23" s="73"/>
      <c r="U23" s="73"/>
      <c r="V23" s="74"/>
    </row>
    <row r="24" ht="20" customHeight="1" spans="1:22">
      <c r="A24" s="62"/>
      <c r="B24" s="62"/>
      <c r="C24" s="62"/>
      <c r="D24" s="63"/>
      <c r="E24" s="63"/>
      <c r="F24" s="63"/>
      <c r="G24" s="63"/>
      <c r="H24" s="65"/>
      <c r="I24" s="66"/>
      <c r="J24" s="67"/>
      <c r="K24" s="67"/>
      <c r="L24" s="68"/>
      <c r="M24" s="67"/>
      <c r="N24" s="69"/>
      <c r="O24" s="70"/>
      <c r="P24" s="70"/>
      <c r="Q24" s="67"/>
      <c r="R24" s="71"/>
      <c r="S24" s="72" t="e">
        <f t="shared" si="0"/>
        <v>#DIV/0!</v>
      </c>
      <c r="T24" s="73"/>
      <c r="U24" s="73"/>
      <c r="V24" s="74"/>
    </row>
    <row r="25" ht="20" customHeight="1" spans="1:22">
      <c r="A25" s="62"/>
      <c r="B25" s="62"/>
      <c r="C25" s="62"/>
      <c r="D25" s="63"/>
      <c r="E25" s="63"/>
      <c r="F25" s="63"/>
      <c r="G25" s="63"/>
      <c r="H25" s="65"/>
      <c r="I25" s="66"/>
      <c r="J25" s="67"/>
      <c r="K25" s="67"/>
      <c r="L25" s="68"/>
      <c r="M25" s="67"/>
      <c r="N25" s="69"/>
      <c r="O25" s="70"/>
      <c r="P25" s="70"/>
      <c r="Q25" s="67"/>
      <c r="R25" s="71"/>
      <c r="S25" s="72" t="e">
        <f t="shared" si="0"/>
        <v>#DIV/0!</v>
      </c>
      <c r="T25" s="73"/>
      <c r="U25" s="73"/>
      <c r="V25" s="74"/>
    </row>
    <row r="26" ht="20" customHeight="1" spans="1:22">
      <c r="A26" s="62"/>
      <c r="B26" s="62"/>
      <c r="C26" s="62"/>
      <c r="D26" s="63"/>
      <c r="E26" s="63"/>
      <c r="F26" s="63"/>
      <c r="G26" s="63"/>
      <c r="H26" s="65"/>
      <c r="I26" s="66"/>
      <c r="J26" s="67"/>
      <c r="K26" s="67"/>
      <c r="L26" s="68"/>
      <c r="M26" s="67"/>
      <c r="N26" s="69"/>
      <c r="O26" s="70"/>
      <c r="P26" s="70"/>
      <c r="Q26" s="67"/>
      <c r="R26" s="71"/>
      <c r="S26" s="72" t="e">
        <f t="shared" si="0"/>
        <v>#DIV/0!</v>
      </c>
      <c r="T26" s="73"/>
      <c r="U26" s="73"/>
      <c r="V26" s="74"/>
    </row>
    <row r="27" ht="20" customHeight="1" spans="1:22">
      <c r="A27" s="62"/>
      <c r="B27" s="62"/>
      <c r="C27" s="62"/>
      <c r="D27" s="63"/>
      <c r="E27" s="63"/>
      <c r="F27" s="63"/>
      <c r="G27" s="63"/>
      <c r="H27" s="65"/>
      <c r="I27" s="66"/>
      <c r="J27" s="67"/>
      <c r="K27" s="67"/>
      <c r="L27" s="68"/>
      <c r="M27" s="67"/>
      <c r="N27" s="69"/>
      <c r="O27" s="70"/>
      <c r="P27" s="70"/>
      <c r="Q27" s="67"/>
      <c r="R27" s="71"/>
      <c r="S27" s="72" t="e">
        <f t="shared" si="0"/>
        <v>#DIV/0!</v>
      </c>
      <c r="T27" s="73"/>
      <c r="U27" s="73"/>
      <c r="V27" s="74"/>
    </row>
    <row r="28" ht="20" customHeight="1" spans="1:22">
      <c r="A28" s="62"/>
      <c r="B28" s="62"/>
      <c r="C28" s="62"/>
      <c r="D28" s="63"/>
      <c r="E28" s="63"/>
      <c r="F28" s="63"/>
      <c r="G28" s="63"/>
      <c r="H28" s="65"/>
      <c r="I28" s="66"/>
      <c r="J28" s="67"/>
      <c r="K28" s="67"/>
      <c r="L28" s="68"/>
      <c r="M28" s="67"/>
      <c r="N28" s="69"/>
      <c r="O28" s="70"/>
      <c r="P28" s="70"/>
      <c r="Q28" s="67"/>
      <c r="R28" s="71"/>
      <c r="S28" s="72" t="e">
        <f t="shared" si="0"/>
        <v>#DIV/0!</v>
      </c>
      <c r="T28" s="73"/>
      <c r="U28" s="73"/>
      <c r="V28" s="74"/>
    </row>
    <row r="29" ht="20" customHeight="1" spans="1:22">
      <c r="A29" s="62"/>
      <c r="B29" s="62"/>
      <c r="C29" s="62"/>
      <c r="D29" s="63"/>
      <c r="E29" s="63"/>
      <c r="F29" s="63"/>
      <c r="G29" s="63"/>
      <c r="H29" s="65"/>
      <c r="I29" s="66"/>
      <c r="J29" s="67"/>
      <c r="K29" s="67"/>
      <c r="L29" s="68"/>
      <c r="M29" s="67"/>
      <c r="N29" s="69"/>
      <c r="O29" s="70"/>
      <c r="P29" s="70"/>
      <c r="Q29" s="67"/>
      <c r="R29" s="71"/>
      <c r="S29" s="72" t="e">
        <f t="shared" si="0"/>
        <v>#DIV/0!</v>
      </c>
      <c r="T29" s="73"/>
      <c r="U29" s="73"/>
      <c r="V29" s="74"/>
    </row>
    <row r="30" ht="20" customHeight="1" spans="1:22">
      <c r="A30" s="62"/>
      <c r="B30" s="62"/>
      <c r="C30" s="62"/>
      <c r="D30" s="63"/>
      <c r="E30" s="63"/>
      <c r="F30" s="63"/>
      <c r="G30" s="63"/>
      <c r="H30" s="65"/>
      <c r="I30" s="66"/>
      <c r="J30" s="67"/>
      <c r="K30" s="67"/>
      <c r="L30" s="68"/>
      <c r="M30" s="67"/>
      <c r="N30" s="69"/>
      <c r="O30" s="70"/>
      <c r="P30" s="70"/>
      <c r="Q30" s="67"/>
      <c r="R30" s="71"/>
      <c r="S30" s="72" t="e">
        <f t="shared" si="0"/>
        <v>#DIV/0!</v>
      </c>
      <c r="T30" s="73"/>
      <c r="U30" s="73"/>
      <c r="V30" s="74"/>
    </row>
    <row r="31" ht="20" customHeight="1" spans="1:22">
      <c r="A31" s="62"/>
      <c r="B31" s="62"/>
      <c r="C31" s="62"/>
      <c r="D31" s="63"/>
      <c r="E31" s="63"/>
      <c r="F31" s="63"/>
      <c r="G31" s="63"/>
      <c r="H31" s="65"/>
      <c r="I31" s="66"/>
      <c r="J31" s="67"/>
      <c r="K31" s="67"/>
      <c r="L31" s="68"/>
      <c r="M31" s="67"/>
      <c r="N31" s="69"/>
      <c r="O31" s="70"/>
      <c r="P31" s="70"/>
      <c r="Q31" s="67"/>
      <c r="R31" s="71"/>
      <c r="S31" s="72" t="e">
        <f t="shared" si="0"/>
        <v>#DIV/0!</v>
      </c>
      <c r="T31" s="73"/>
      <c r="U31" s="73"/>
      <c r="V31" s="74"/>
    </row>
    <row r="32" ht="20" customHeight="1" spans="1:22">
      <c r="A32" s="62"/>
      <c r="B32" s="62"/>
      <c r="C32" s="62"/>
      <c r="D32" s="63"/>
      <c r="E32" s="63"/>
      <c r="F32" s="63"/>
      <c r="G32" s="63"/>
      <c r="H32" s="65"/>
      <c r="I32" s="66"/>
      <c r="J32" s="67"/>
      <c r="K32" s="67"/>
      <c r="L32" s="68"/>
      <c r="M32" s="67"/>
      <c r="N32" s="69"/>
      <c r="O32" s="70"/>
      <c r="P32" s="70"/>
      <c r="Q32" s="67"/>
      <c r="R32" s="71"/>
      <c r="S32" s="72" t="e">
        <f t="shared" si="0"/>
        <v>#DIV/0!</v>
      </c>
      <c r="T32" s="73"/>
      <c r="U32" s="73"/>
      <c r="V32" s="74"/>
    </row>
    <row r="33" ht="20" customHeight="1" spans="1:22">
      <c r="A33" s="62"/>
      <c r="B33" s="62"/>
      <c r="C33" s="62"/>
      <c r="D33" s="63"/>
      <c r="E33" s="63"/>
      <c r="F33" s="63"/>
      <c r="G33" s="63"/>
      <c r="H33" s="65"/>
      <c r="I33" s="66"/>
      <c r="J33" s="67"/>
      <c r="K33" s="67"/>
      <c r="L33" s="68"/>
      <c r="M33" s="67"/>
      <c r="N33" s="69"/>
      <c r="O33" s="70"/>
      <c r="P33" s="70"/>
      <c r="Q33" s="67"/>
      <c r="R33" s="71"/>
      <c r="S33" s="72" t="e">
        <f t="shared" si="0"/>
        <v>#DIV/0!</v>
      </c>
      <c r="T33" s="73"/>
      <c r="U33" s="73"/>
      <c r="V33" s="74"/>
    </row>
    <row r="34" ht="20" customHeight="1" spans="1:22">
      <c r="A34" s="62"/>
      <c r="B34" s="62"/>
      <c r="C34" s="62"/>
      <c r="D34" s="63"/>
      <c r="E34" s="63"/>
      <c r="F34" s="63"/>
      <c r="G34" s="63"/>
      <c r="H34" s="65"/>
      <c r="I34" s="66"/>
      <c r="J34" s="67"/>
      <c r="K34" s="67"/>
      <c r="L34" s="68"/>
      <c r="M34" s="67"/>
      <c r="N34" s="69"/>
      <c r="O34" s="70"/>
      <c r="P34" s="70"/>
      <c r="Q34" s="67"/>
      <c r="R34" s="71"/>
      <c r="S34" s="72" t="e">
        <f t="shared" si="0"/>
        <v>#DIV/0!</v>
      </c>
      <c r="T34" s="73"/>
      <c r="U34" s="73"/>
      <c r="V34" s="74"/>
    </row>
    <row r="35" ht="20" customHeight="1" spans="1:22">
      <c r="A35" s="62"/>
      <c r="B35" s="62"/>
      <c r="C35" s="62"/>
      <c r="D35" s="63"/>
      <c r="E35" s="63"/>
      <c r="F35" s="63"/>
      <c r="G35" s="63"/>
      <c r="H35" s="65"/>
      <c r="I35" s="66"/>
      <c r="J35" s="67"/>
      <c r="K35" s="67"/>
      <c r="L35" s="68"/>
      <c r="M35" s="67"/>
      <c r="N35" s="69"/>
      <c r="O35" s="70"/>
      <c r="P35" s="70"/>
      <c r="Q35" s="67"/>
      <c r="R35" s="71"/>
      <c r="S35" s="72" t="e">
        <f t="shared" si="0"/>
        <v>#DIV/0!</v>
      </c>
      <c r="T35" s="73"/>
      <c r="U35" s="73"/>
      <c r="V35" s="74"/>
    </row>
    <row r="36" ht="20" customHeight="1" spans="1:22">
      <c r="A36" s="62"/>
      <c r="B36" s="62"/>
      <c r="C36" s="62"/>
      <c r="D36" s="63"/>
      <c r="E36" s="63"/>
      <c r="F36" s="63"/>
      <c r="G36" s="63"/>
      <c r="H36" s="65"/>
      <c r="I36" s="66"/>
      <c r="J36" s="67"/>
      <c r="K36" s="67"/>
      <c r="L36" s="68"/>
      <c r="M36" s="67"/>
      <c r="N36" s="69"/>
      <c r="O36" s="70"/>
      <c r="P36" s="70"/>
      <c r="Q36" s="67"/>
      <c r="R36" s="71"/>
      <c r="S36" s="72" t="e">
        <f t="shared" si="0"/>
        <v>#DIV/0!</v>
      </c>
      <c r="T36" s="73"/>
      <c r="U36" s="73"/>
      <c r="V36" s="74"/>
    </row>
    <row r="37" ht="20" customHeight="1" spans="1:22">
      <c r="A37" s="62"/>
      <c r="B37" s="62"/>
      <c r="C37" s="62"/>
      <c r="D37" s="63"/>
      <c r="E37" s="63"/>
      <c r="F37" s="63"/>
      <c r="G37" s="63"/>
      <c r="H37" s="65"/>
      <c r="I37" s="66"/>
      <c r="J37" s="67"/>
      <c r="K37" s="67"/>
      <c r="L37" s="68"/>
      <c r="M37" s="67"/>
      <c r="N37" s="69"/>
      <c r="O37" s="70"/>
      <c r="P37" s="70"/>
      <c r="Q37" s="67"/>
      <c r="R37" s="71"/>
      <c r="S37" s="72" t="e">
        <f t="shared" si="0"/>
        <v>#DIV/0!</v>
      </c>
      <c r="T37" s="73"/>
      <c r="U37" s="73"/>
      <c r="V37" s="74"/>
    </row>
    <row r="38" ht="20" customHeight="1" spans="1:22">
      <c r="A38" s="62"/>
      <c r="B38" s="62"/>
      <c r="C38" s="62"/>
      <c r="D38" s="63"/>
      <c r="E38" s="63"/>
      <c r="F38" s="63"/>
      <c r="G38" s="63"/>
      <c r="H38" s="65"/>
      <c r="I38" s="66"/>
      <c r="J38" s="67"/>
      <c r="K38" s="67"/>
      <c r="L38" s="68"/>
      <c r="M38" s="67"/>
      <c r="N38" s="69"/>
      <c r="O38" s="70"/>
      <c r="P38" s="70"/>
      <c r="Q38" s="67"/>
      <c r="R38" s="71"/>
      <c r="S38" s="72" t="e">
        <f t="shared" si="0"/>
        <v>#DIV/0!</v>
      </c>
      <c r="T38" s="73"/>
      <c r="U38" s="73"/>
      <c r="V38" s="74"/>
    </row>
    <row r="39" ht="20" customHeight="1" spans="1:22">
      <c r="A39" s="62"/>
      <c r="B39" s="62"/>
      <c r="C39" s="62"/>
      <c r="D39" s="63"/>
      <c r="E39" s="63"/>
      <c r="F39" s="63"/>
      <c r="G39" s="63"/>
      <c r="H39" s="62"/>
      <c r="I39" s="76"/>
      <c r="J39" s="62"/>
      <c r="K39" s="62"/>
      <c r="L39" s="77"/>
      <c r="M39" s="77"/>
      <c r="N39" s="78"/>
      <c r="O39" s="79"/>
      <c r="P39" s="79"/>
      <c r="Q39" s="62"/>
      <c r="R39" s="80"/>
      <c r="S39" s="80"/>
      <c r="T39" s="62"/>
      <c r="U39" s="62"/>
      <c r="V39" s="74"/>
    </row>
    <row r="40" ht="20" customHeight="1" spans="1:22">
      <c r="A40" s="62"/>
      <c r="B40" s="62"/>
      <c r="C40" s="62"/>
      <c r="D40" s="63"/>
      <c r="E40" s="63"/>
      <c r="F40" s="63"/>
      <c r="G40" s="63"/>
      <c r="H40" s="62"/>
      <c r="I40" s="76"/>
      <c r="J40" s="62"/>
      <c r="K40" s="62"/>
      <c r="L40" s="77"/>
      <c r="M40" s="77"/>
      <c r="N40" s="78"/>
      <c r="O40" s="79"/>
      <c r="P40" s="79"/>
      <c r="Q40" s="62"/>
      <c r="R40" s="80"/>
      <c r="S40" s="80"/>
      <c r="T40" s="62"/>
      <c r="U40" s="62"/>
      <c r="V40" s="74"/>
    </row>
    <row r="41" ht="20" customHeight="1" spans="1:22">
      <c r="A41" s="62"/>
      <c r="B41" s="62"/>
      <c r="C41" s="62"/>
      <c r="D41" s="63"/>
      <c r="E41" s="63"/>
      <c r="F41" s="63"/>
      <c r="G41" s="63"/>
      <c r="H41" s="62"/>
      <c r="I41" s="76"/>
      <c r="J41" s="62"/>
      <c r="K41" s="62"/>
      <c r="L41" s="77"/>
      <c r="M41" s="77"/>
      <c r="N41" s="78"/>
      <c r="O41" s="79"/>
      <c r="P41" s="79"/>
      <c r="Q41" s="62"/>
      <c r="R41" s="80"/>
      <c r="S41" s="80"/>
      <c r="T41" s="62"/>
      <c r="U41" s="62"/>
      <c r="V41" s="74"/>
    </row>
    <row r="42" ht="20" customHeight="1" spans="1:22">
      <c r="A42" s="62"/>
      <c r="B42" s="62"/>
      <c r="C42" s="62"/>
      <c r="D42" s="63"/>
      <c r="E42" s="63"/>
      <c r="F42" s="63"/>
      <c r="G42" s="63"/>
      <c r="H42" s="62"/>
      <c r="I42" s="76"/>
      <c r="J42" s="62"/>
      <c r="K42" s="62"/>
      <c r="L42" s="77"/>
      <c r="M42" s="77"/>
      <c r="N42" s="78"/>
      <c r="O42" s="79"/>
      <c r="P42" s="79"/>
      <c r="Q42" s="62"/>
      <c r="R42" s="80"/>
      <c r="S42" s="80"/>
      <c r="T42" s="62"/>
      <c r="U42" s="62"/>
      <c r="V42" s="74"/>
    </row>
    <row r="43" ht="20" customHeight="1" spans="1:22">
      <c r="A43" s="62"/>
      <c r="B43" s="62"/>
      <c r="C43" s="62"/>
      <c r="D43" s="63"/>
      <c r="E43" s="63"/>
      <c r="F43" s="63"/>
      <c r="G43" s="63"/>
      <c r="H43" s="62"/>
      <c r="I43" s="76"/>
      <c r="J43" s="62"/>
      <c r="K43" s="62"/>
      <c r="L43" s="77"/>
      <c r="M43" s="77"/>
      <c r="N43" s="78"/>
      <c r="O43" s="79"/>
      <c r="P43" s="79"/>
      <c r="Q43" s="62"/>
      <c r="R43" s="80"/>
      <c r="S43" s="80"/>
      <c r="T43" s="62"/>
      <c r="U43" s="62"/>
      <c r="V43" s="74"/>
    </row>
    <row r="44" ht="20" customHeight="1" spans="1:22">
      <c r="A44" s="62"/>
      <c r="B44" s="62"/>
      <c r="C44" s="62"/>
      <c r="D44" s="63"/>
      <c r="E44" s="63"/>
      <c r="F44" s="63"/>
      <c r="G44" s="63"/>
      <c r="H44" s="62"/>
      <c r="I44" s="76"/>
      <c r="J44" s="62"/>
      <c r="K44" s="62"/>
      <c r="L44" s="77"/>
      <c r="M44" s="77"/>
      <c r="N44" s="78"/>
      <c r="O44" s="79"/>
      <c r="P44" s="79"/>
      <c r="Q44" s="62"/>
      <c r="R44" s="80"/>
      <c r="S44" s="80"/>
      <c r="T44" s="62"/>
      <c r="U44" s="62"/>
      <c r="V44" s="74"/>
    </row>
    <row r="45" ht="20" customHeight="1" spans="1:22">
      <c r="A45" s="62"/>
      <c r="B45" s="62"/>
      <c r="C45" s="62"/>
      <c r="D45" s="63"/>
      <c r="E45" s="63"/>
      <c r="F45" s="63"/>
      <c r="G45" s="63"/>
      <c r="H45" s="62"/>
      <c r="I45" s="76"/>
      <c r="J45" s="62"/>
      <c r="K45" s="62"/>
      <c r="L45" s="77"/>
      <c r="M45" s="77"/>
      <c r="N45" s="78"/>
      <c r="O45" s="79"/>
      <c r="P45" s="79"/>
      <c r="Q45" s="62"/>
      <c r="R45" s="80"/>
      <c r="S45" s="80"/>
      <c r="T45" s="62"/>
      <c r="U45" s="62"/>
      <c r="V45" s="74"/>
    </row>
    <row r="46" ht="20" customHeight="1" spans="1:22">
      <c r="A46" s="62"/>
      <c r="B46" s="62"/>
      <c r="C46" s="62"/>
      <c r="D46" s="63"/>
      <c r="E46" s="63"/>
      <c r="F46" s="63"/>
      <c r="G46" s="63"/>
      <c r="H46" s="62"/>
      <c r="I46" s="76"/>
      <c r="J46" s="62"/>
      <c r="K46" s="62"/>
      <c r="L46" s="77"/>
      <c r="M46" s="77"/>
      <c r="N46" s="78"/>
      <c r="O46" s="79"/>
      <c r="P46" s="79"/>
      <c r="Q46" s="62"/>
      <c r="R46" s="80"/>
      <c r="S46" s="80"/>
      <c r="T46" s="62"/>
      <c r="U46" s="62"/>
      <c r="V46" s="74"/>
    </row>
    <row r="47" ht="20" customHeight="1" spans="1:22">
      <c r="A47" s="81"/>
      <c r="B47" s="81"/>
      <c r="C47" s="81"/>
      <c r="D47" s="82"/>
      <c r="E47" s="82"/>
      <c r="F47" s="82"/>
      <c r="G47" s="82"/>
      <c r="H47" s="81"/>
      <c r="I47" s="83"/>
      <c r="J47" s="81"/>
      <c r="K47" s="81"/>
      <c r="L47" s="84"/>
      <c r="M47" s="84"/>
      <c r="N47" s="85"/>
      <c r="O47" s="86"/>
      <c r="P47" s="86"/>
      <c r="Q47" s="81"/>
      <c r="R47" s="87"/>
      <c r="S47" s="87"/>
      <c r="T47" s="81"/>
      <c r="U47" s="81"/>
      <c r="V47" s="88"/>
    </row>
  </sheetData>
  <mergeCells count="1">
    <mergeCell ref="A1:XFD1"/>
  </mergeCells>
  <pageMargins left="0.310416666666667" right="0.196527777777778" top="0.550694444444444" bottom="1.00763888888889" header="0.236111111111111" footer="0.786805555555556"/>
  <pageSetup paperSize="9" scale="71" orientation="landscape" horizontalDpi="600"/>
  <headerFooter alignWithMargins="0">
    <oddFooter>&amp;L&amp;10说明：课程优秀率是学生所修读的考试课程中成绩达到或超过80分门数的百分比。&amp;C&amp;10学院经办人：&amp;R&amp;10学院主管领导审核：　　　　　　　　　　　　　　　　　填报日期：　　　年　月　日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zoomScale="140" zoomScaleNormal="140" workbookViewId="0">
      <pane ySplit="1" topLeftCell="A14" activePane="bottomLeft" state="frozen"/>
      <selection/>
      <selection pane="bottomLeft" activeCell="K1" sqref="K1"/>
    </sheetView>
  </sheetViews>
  <sheetFormatPr defaultColWidth="9" defaultRowHeight="14.25"/>
  <cols>
    <col min="2" max="2" width="5.89166666666667" customWidth="1"/>
    <col min="3" max="3" width="12.675" customWidth="1"/>
    <col min="4" max="4" width="22.8583333333333" customWidth="1"/>
    <col min="5" max="5" width="8.925" customWidth="1"/>
    <col min="6" max="6" width="6.075" customWidth="1"/>
    <col min="7" max="7" width="11.425" customWidth="1"/>
    <col min="12" max="12" width="9" style="1" hidden="1" customWidth="1"/>
  </cols>
  <sheetData>
    <row r="1" ht="36" spans="1:13">
      <c r="A1" s="2" t="s">
        <v>5</v>
      </c>
      <c r="B1" s="2" t="s">
        <v>6</v>
      </c>
      <c r="C1" s="2" t="s">
        <v>7</v>
      </c>
      <c r="D1" s="2" t="s">
        <v>8</v>
      </c>
      <c r="E1" s="3" t="s">
        <v>13</v>
      </c>
      <c r="F1" s="3" t="s">
        <v>14</v>
      </c>
      <c r="G1" s="3" t="s">
        <v>181</v>
      </c>
      <c r="H1" s="3" t="s">
        <v>182</v>
      </c>
      <c r="I1" s="3" t="s">
        <v>183</v>
      </c>
      <c r="J1" s="3" t="s">
        <v>184</v>
      </c>
      <c r="K1" s="4" t="s">
        <v>185</v>
      </c>
      <c r="L1" s="1" t="s">
        <v>186</v>
      </c>
      <c r="M1" t="s">
        <v>187</v>
      </c>
    </row>
    <row r="2" customFormat="1" spans="1:13">
      <c r="A2" s="5" t="s">
        <v>32</v>
      </c>
      <c r="B2" s="5" t="s">
        <v>33</v>
      </c>
      <c r="C2" s="6" t="s">
        <v>34</v>
      </c>
      <c r="D2" s="5" t="s">
        <v>35</v>
      </c>
      <c r="E2" s="4">
        <v>587</v>
      </c>
      <c r="F2" s="4">
        <v>525</v>
      </c>
      <c r="G2" s="7">
        <f>0.3+(F2-425)/25*0.06</f>
        <v>0.54</v>
      </c>
      <c r="H2" s="4">
        <v>0.54</v>
      </c>
      <c r="I2" s="4">
        <v>0.18</v>
      </c>
      <c r="J2" s="4">
        <v>0.05</v>
      </c>
      <c r="K2" s="8">
        <f t="shared" ref="K2:K36" si="0">SUM(H2:J2)</f>
        <v>0.77</v>
      </c>
      <c r="L2" s="1">
        <v>1</v>
      </c>
    </row>
    <row r="3" customFormat="1" spans="1:13">
      <c r="A3" s="5" t="s">
        <v>39</v>
      </c>
      <c r="B3" s="5" t="s">
        <v>40</v>
      </c>
      <c r="C3" s="6" t="s">
        <v>41</v>
      </c>
      <c r="D3" s="5" t="s">
        <v>35</v>
      </c>
      <c r="E3" s="4">
        <v>490</v>
      </c>
      <c r="F3" s="4">
        <v>433</v>
      </c>
      <c r="G3" s="7">
        <f t="shared" ref="G3:G10" si="1">0.3+(F3-425)/25*0.06</f>
        <v>0.3192</v>
      </c>
      <c r="H3" s="4">
        <v>0.32</v>
      </c>
      <c r="I3" s="4">
        <v>0.09</v>
      </c>
      <c r="J3" s="4">
        <v>0.12</v>
      </c>
      <c r="K3" s="8">
        <f t="shared" si="0"/>
        <v>0.53</v>
      </c>
      <c r="L3" s="1">
        <v>1</v>
      </c>
    </row>
    <row r="4" customFormat="1" spans="1:13">
      <c r="A4" s="5" t="s">
        <v>43</v>
      </c>
      <c r="B4" s="5" t="s">
        <v>33</v>
      </c>
      <c r="C4" s="6" t="s">
        <v>44</v>
      </c>
      <c r="D4" s="5" t="s">
        <v>35</v>
      </c>
      <c r="E4" s="9">
        <v>545</v>
      </c>
      <c r="F4" s="4">
        <v>428</v>
      </c>
      <c r="G4" s="7">
        <f t="shared" si="1"/>
        <v>0.3072</v>
      </c>
      <c r="H4" s="4">
        <v>0.31</v>
      </c>
      <c r="I4" s="4">
        <v>0.27</v>
      </c>
      <c r="J4" s="4">
        <v>0.432</v>
      </c>
      <c r="K4" s="8">
        <f t="shared" si="0"/>
        <v>1.012</v>
      </c>
      <c r="L4" s="1">
        <v>1</v>
      </c>
    </row>
    <row r="5" customFormat="1" spans="1:13">
      <c r="A5" s="5" t="s">
        <v>49</v>
      </c>
      <c r="B5" s="5" t="s">
        <v>40</v>
      </c>
      <c r="C5" s="6" t="s">
        <v>50</v>
      </c>
      <c r="D5" s="5" t="s">
        <v>35</v>
      </c>
      <c r="E5" s="4">
        <v>510</v>
      </c>
      <c r="F5" s="4">
        <v>372</v>
      </c>
      <c r="G5" s="7">
        <v>0</v>
      </c>
      <c r="H5" s="4">
        <v>0</v>
      </c>
      <c r="I5" s="4">
        <v>0</v>
      </c>
      <c r="J5" s="4">
        <v>0</v>
      </c>
      <c r="K5" s="8">
        <f t="shared" si="0"/>
        <v>0</v>
      </c>
      <c r="L5" s="1">
        <v>1</v>
      </c>
    </row>
    <row r="6" customFormat="1" spans="1:13">
      <c r="A6" s="5" t="s">
        <v>46</v>
      </c>
      <c r="B6" s="5" t="s">
        <v>33</v>
      </c>
      <c r="C6" s="6" t="s">
        <v>47</v>
      </c>
      <c r="D6" s="5" t="s">
        <v>35</v>
      </c>
      <c r="E6" s="4">
        <v>513</v>
      </c>
      <c r="F6" s="4">
        <v>533</v>
      </c>
      <c r="G6" s="7">
        <f t="shared" si="1"/>
        <v>0.5592</v>
      </c>
      <c r="H6" s="4">
        <v>0.56</v>
      </c>
      <c r="I6" s="4">
        <v>0.48</v>
      </c>
      <c r="J6" s="4">
        <v>0.06</v>
      </c>
      <c r="K6" s="8">
        <f t="shared" si="0"/>
        <v>1.1</v>
      </c>
      <c r="L6" s="1">
        <v>1</v>
      </c>
    </row>
    <row r="7" customFormat="1" spans="1:13">
      <c r="A7" s="5" t="s">
        <v>55</v>
      </c>
      <c r="B7" s="5" t="s">
        <v>40</v>
      </c>
      <c r="C7" s="6" t="s">
        <v>56</v>
      </c>
      <c r="D7" s="5" t="s">
        <v>35</v>
      </c>
      <c r="E7" s="4">
        <v>432</v>
      </c>
      <c r="F7" s="4">
        <v>331</v>
      </c>
      <c r="G7" s="7">
        <v>0</v>
      </c>
      <c r="H7" s="4">
        <v>0</v>
      </c>
      <c r="I7" s="4">
        <v>0</v>
      </c>
      <c r="J7" s="4">
        <v>0.12</v>
      </c>
      <c r="K7" s="8">
        <f t="shared" si="0"/>
        <v>0.12</v>
      </c>
      <c r="L7" s="1">
        <v>1</v>
      </c>
    </row>
    <row r="8" customFormat="1" spans="1:13">
      <c r="A8" s="5" t="s">
        <v>52</v>
      </c>
      <c r="B8" s="5" t="s">
        <v>40</v>
      </c>
      <c r="C8" s="6" t="s">
        <v>53</v>
      </c>
      <c r="D8" s="5" t="s">
        <v>35</v>
      </c>
      <c r="E8" s="4">
        <v>542</v>
      </c>
      <c r="F8" s="4">
        <v>591</v>
      </c>
      <c r="G8" s="7">
        <f t="shared" si="1"/>
        <v>0.6984</v>
      </c>
      <c r="H8" s="4">
        <v>0.6</v>
      </c>
      <c r="I8" s="4">
        <v>0</v>
      </c>
      <c r="J8" s="4">
        <v>0</v>
      </c>
      <c r="K8" s="8">
        <f t="shared" si="0"/>
        <v>0.6</v>
      </c>
      <c r="L8" s="1">
        <v>1</v>
      </c>
    </row>
    <row r="9" customFormat="1" spans="1:13">
      <c r="A9" s="5" t="s">
        <v>58</v>
      </c>
      <c r="B9" s="5" t="s">
        <v>33</v>
      </c>
      <c r="C9" s="6" t="s">
        <v>59</v>
      </c>
      <c r="D9" s="5" t="s">
        <v>35</v>
      </c>
      <c r="E9" s="9">
        <v>496</v>
      </c>
      <c r="F9" s="10">
        <v>427</v>
      </c>
      <c r="G9" s="7">
        <f t="shared" si="1"/>
        <v>0.3048</v>
      </c>
      <c r="H9" s="4">
        <v>0.3</v>
      </c>
      <c r="I9" s="4">
        <v>0</v>
      </c>
      <c r="J9" s="4">
        <v>0.06</v>
      </c>
      <c r="K9" s="8">
        <f t="shared" si="0"/>
        <v>0.36</v>
      </c>
      <c r="L9" s="1">
        <v>1</v>
      </c>
    </row>
    <row r="10" customFormat="1" spans="1:13">
      <c r="A10" s="5" t="s">
        <v>61</v>
      </c>
      <c r="B10" s="5" t="s">
        <v>40</v>
      </c>
      <c r="C10" s="6" t="s">
        <v>62</v>
      </c>
      <c r="D10" s="5" t="s">
        <v>35</v>
      </c>
      <c r="E10" s="4">
        <v>574</v>
      </c>
      <c r="F10" s="4">
        <v>435</v>
      </c>
      <c r="G10" s="7">
        <f t="shared" si="1"/>
        <v>0.324</v>
      </c>
      <c r="H10" s="4">
        <v>0.32</v>
      </c>
      <c r="I10" s="4">
        <v>0</v>
      </c>
      <c r="J10" s="4">
        <v>0</v>
      </c>
      <c r="K10" s="8">
        <f t="shared" si="0"/>
        <v>0.32</v>
      </c>
      <c r="L10" s="1">
        <v>1</v>
      </c>
    </row>
    <row r="11" customFormat="1" spans="1:13">
      <c r="A11" s="5" t="s">
        <v>66</v>
      </c>
      <c r="B11" s="5" t="s">
        <v>33</v>
      </c>
      <c r="C11" s="6" t="s">
        <v>67</v>
      </c>
      <c r="D11" s="5" t="s">
        <v>35</v>
      </c>
      <c r="E11" s="4">
        <v>495</v>
      </c>
      <c r="F11" s="4">
        <v>416</v>
      </c>
      <c r="G11" s="7">
        <v>0</v>
      </c>
      <c r="H11" s="4">
        <v>0</v>
      </c>
      <c r="I11" s="4">
        <v>0</v>
      </c>
      <c r="J11" s="4">
        <v>0.05</v>
      </c>
      <c r="K11" s="8">
        <f t="shared" si="0"/>
        <v>0.05</v>
      </c>
      <c r="L11" s="1">
        <v>1</v>
      </c>
    </row>
    <row r="12" customFormat="1" spans="1:13">
      <c r="A12" s="5" t="s">
        <v>64</v>
      </c>
      <c r="B12" s="5" t="s">
        <v>40</v>
      </c>
      <c r="C12" s="6" t="s">
        <v>65</v>
      </c>
      <c r="D12" s="5" t="s">
        <v>35</v>
      </c>
      <c r="E12" s="4">
        <v>480</v>
      </c>
      <c r="F12" s="4">
        <v>441</v>
      </c>
      <c r="G12" s="7">
        <f>0.3+(F12-425)/25*0.06</f>
        <v>0.3384</v>
      </c>
      <c r="H12" s="4">
        <v>0.34</v>
      </c>
      <c r="I12" s="4">
        <v>0.18</v>
      </c>
      <c r="J12" s="4">
        <v>0.12</v>
      </c>
      <c r="K12" s="8">
        <f t="shared" si="0"/>
        <v>0.64</v>
      </c>
      <c r="L12" s="1">
        <v>1</v>
      </c>
    </row>
    <row r="13" customFormat="1" spans="1:13">
      <c r="A13" s="5" t="s">
        <v>69</v>
      </c>
      <c r="B13" s="5" t="s">
        <v>40</v>
      </c>
      <c r="C13" s="6" t="s">
        <v>70</v>
      </c>
      <c r="D13" s="5" t="s">
        <v>35</v>
      </c>
      <c r="E13" s="4">
        <v>520</v>
      </c>
      <c r="F13" s="4">
        <v>434</v>
      </c>
      <c r="G13" s="7">
        <f>0.3+(F13-425)/25*0.06</f>
        <v>0.3216</v>
      </c>
      <c r="H13" s="4">
        <v>0.32</v>
      </c>
      <c r="I13" s="4">
        <v>0</v>
      </c>
      <c r="J13" s="4">
        <v>0.12</v>
      </c>
      <c r="K13" s="8">
        <f t="shared" si="0"/>
        <v>0.44</v>
      </c>
      <c r="L13" s="1">
        <v>1</v>
      </c>
    </row>
    <row r="14" customFormat="1" spans="1:13">
      <c r="A14" s="5" t="s">
        <v>188</v>
      </c>
      <c r="B14" s="5" t="s">
        <v>33</v>
      </c>
      <c r="C14" s="6" t="s">
        <v>189</v>
      </c>
      <c r="D14" s="5" t="s">
        <v>35</v>
      </c>
      <c r="E14" s="4"/>
      <c r="F14" s="4"/>
      <c r="G14" s="7"/>
      <c r="H14" s="4">
        <v>0</v>
      </c>
      <c r="I14" s="4">
        <v>0</v>
      </c>
      <c r="J14" s="4">
        <v>0.05</v>
      </c>
      <c r="K14" s="8">
        <f t="shared" si="0"/>
        <v>0.05</v>
      </c>
      <c r="L14" s="1">
        <v>1</v>
      </c>
    </row>
    <row r="15" customFormat="1" spans="1:13">
      <c r="A15" s="5" t="s">
        <v>76</v>
      </c>
      <c r="B15" s="5" t="s">
        <v>40</v>
      </c>
      <c r="C15" s="6" t="s">
        <v>77</v>
      </c>
      <c r="D15" s="5" t="s">
        <v>35</v>
      </c>
      <c r="E15" s="4"/>
      <c r="F15" s="4"/>
      <c r="G15" s="7"/>
      <c r="H15" s="4">
        <v>0</v>
      </c>
      <c r="I15" s="4">
        <v>0</v>
      </c>
      <c r="J15" s="4">
        <v>0</v>
      </c>
      <c r="K15" s="8">
        <f t="shared" si="0"/>
        <v>0</v>
      </c>
      <c r="L15" s="1">
        <v>1</v>
      </c>
    </row>
    <row r="16" customFormat="1" spans="1:13">
      <c r="A16" s="5" t="s">
        <v>79</v>
      </c>
      <c r="B16" s="5" t="s">
        <v>33</v>
      </c>
      <c r="C16" s="6" t="s">
        <v>80</v>
      </c>
      <c r="D16" s="5" t="s">
        <v>35</v>
      </c>
      <c r="E16" s="4"/>
      <c r="F16" s="4"/>
      <c r="G16" s="7"/>
      <c r="H16" s="4">
        <v>0</v>
      </c>
      <c r="I16" s="4">
        <v>0</v>
      </c>
      <c r="J16" s="4">
        <v>0</v>
      </c>
      <c r="K16" s="8">
        <f t="shared" si="0"/>
        <v>0</v>
      </c>
      <c r="L16" s="1">
        <v>1</v>
      </c>
    </row>
    <row r="17" customFormat="1" spans="1:13">
      <c r="A17" s="5" t="s">
        <v>72</v>
      </c>
      <c r="B17" s="5" t="s">
        <v>33</v>
      </c>
      <c r="C17" s="6" t="s">
        <v>73</v>
      </c>
      <c r="D17" s="5" t="s">
        <v>35</v>
      </c>
      <c r="E17" s="4"/>
      <c r="F17" s="4">
        <v>452</v>
      </c>
      <c r="G17" s="7">
        <f>0.3+(F17-425)/25*0.06</f>
        <v>0.3648</v>
      </c>
      <c r="H17" s="4">
        <v>0.36</v>
      </c>
      <c r="I17" s="4">
        <v>0</v>
      </c>
      <c r="J17" s="4">
        <v>0</v>
      </c>
      <c r="K17" s="8">
        <f t="shared" si="0"/>
        <v>0.36</v>
      </c>
      <c r="L17" s="1">
        <v>1</v>
      </c>
    </row>
    <row r="18" customFormat="1" spans="1:13">
      <c r="A18" s="5" t="s">
        <v>83</v>
      </c>
      <c r="B18" s="5" t="s">
        <v>40</v>
      </c>
      <c r="C18" s="6" t="s">
        <v>84</v>
      </c>
      <c r="D18" s="5" t="s">
        <v>85</v>
      </c>
      <c r="E18" s="4">
        <v>468</v>
      </c>
      <c r="F18" s="4">
        <v>446</v>
      </c>
      <c r="G18" s="7">
        <f>0.3+(F18-425)/25*0.06</f>
        <v>0.3504</v>
      </c>
      <c r="H18" s="4">
        <v>0.35</v>
      </c>
      <c r="I18" s="4">
        <v>0</v>
      </c>
      <c r="J18" s="4">
        <v>0</v>
      </c>
      <c r="K18" s="8">
        <f t="shared" si="0"/>
        <v>0.35</v>
      </c>
      <c r="L18" s="1">
        <v>1</v>
      </c>
    </row>
    <row r="19" customFormat="1" spans="1:13">
      <c r="A19" s="5" t="s">
        <v>90</v>
      </c>
      <c r="B19" s="5" t="s">
        <v>40</v>
      </c>
      <c r="C19" s="6" t="s">
        <v>91</v>
      </c>
      <c r="D19" s="5" t="s">
        <v>85</v>
      </c>
      <c r="E19" s="4">
        <v>452</v>
      </c>
      <c r="F19" s="4">
        <v>522</v>
      </c>
      <c r="G19" s="7">
        <f t="shared" ref="G19:G24" si="2">0.3+(F19-425)/25*0.06</f>
        <v>0.5328</v>
      </c>
      <c r="H19" s="4">
        <v>0.53</v>
      </c>
      <c r="I19" s="4">
        <v>0.18</v>
      </c>
      <c r="J19" s="4"/>
      <c r="K19" s="8">
        <f t="shared" si="0"/>
        <v>0.71</v>
      </c>
      <c r="L19" s="1">
        <v>1</v>
      </c>
    </row>
    <row r="20" customFormat="1" spans="1:13">
      <c r="A20" s="5" t="s">
        <v>93</v>
      </c>
      <c r="B20" s="5" t="s">
        <v>33</v>
      </c>
      <c r="C20" s="6" t="s">
        <v>94</v>
      </c>
      <c r="D20" s="5" t="s">
        <v>85</v>
      </c>
      <c r="E20" s="4">
        <v>430</v>
      </c>
      <c r="F20" s="4">
        <v>500</v>
      </c>
      <c r="G20" s="7">
        <f t="shared" si="2"/>
        <v>0.48</v>
      </c>
      <c r="H20" s="4">
        <v>0.48</v>
      </c>
      <c r="I20" s="4">
        <v>0.09</v>
      </c>
      <c r="J20" s="4">
        <v>0.06</v>
      </c>
      <c r="K20" s="8">
        <f t="shared" si="0"/>
        <v>0.63</v>
      </c>
      <c r="L20" s="1">
        <v>1</v>
      </c>
    </row>
    <row r="21" customFormat="1" spans="1:13">
      <c r="A21" s="5" t="s">
        <v>99</v>
      </c>
      <c r="B21" s="5" t="s">
        <v>40</v>
      </c>
      <c r="C21" s="6" t="s">
        <v>100</v>
      </c>
      <c r="D21" s="5" t="s">
        <v>85</v>
      </c>
      <c r="E21" s="4">
        <v>463</v>
      </c>
      <c r="F21" s="4">
        <v>395</v>
      </c>
      <c r="G21" s="7">
        <v>0</v>
      </c>
      <c r="H21" s="4">
        <v>0</v>
      </c>
      <c r="I21" s="4"/>
      <c r="J21" s="4"/>
      <c r="K21" s="8">
        <f t="shared" si="0"/>
        <v>0</v>
      </c>
      <c r="L21" s="1">
        <v>1</v>
      </c>
    </row>
    <row r="22" customFormat="1" spans="1:13">
      <c r="A22" s="5" t="s">
        <v>87</v>
      </c>
      <c r="B22" s="5" t="s">
        <v>33</v>
      </c>
      <c r="C22" s="6" t="s">
        <v>88</v>
      </c>
      <c r="D22" s="5" t="s">
        <v>85</v>
      </c>
      <c r="E22" s="4">
        <v>517</v>
      </c>
      <c r="F22" s="4">
        <v>479</v>
      </c>
      <c r="G22" s="7">
        <f t="shared" si="2"/>
        <v>0.4296</v>
      </c>
      <c r="H22" s="4">
        <v>0.43</v>
      </c>
      <c r="I22" s="11">
        <v>0.9</v>
      </c>
      <c r="J22" s="11">
        <v>0.5</v>
      </c>
      <c r="K22" s="8">
        <f t="shared" si="0"/>
        <v>1.83</v>
      </c>
      <c r="L22" s="1">
        <v>1</v>
      </c>
      <c r="M22" s="12" t="s">
        <v>190</v>
      </c>
    </row>
    <row r="23" customFormat="1" spans="1:13">
      <c r="A23" s="5" t="s">
        <v>96</v>
      </c>
      <c r="B23" s="5" t="s">
        <v>40</v>
      </c>
      <c r="C23" s="6" t="s">
        <v>97</v>
      </c>
      <c r="D23" s="5" t="s">
        <v>85</v>
      </c>
      <c r="E23" s="4"/>
      <c r="F23" s="4">
        <v>517</v>
      </c>
      <c r="G23" s="7">
        <f t="shared" si="2"/>
        <v>0.5208</v>
      </c>
      <c r="H23" s="4">
        <v>0.52</v>
      </c>
      <c r="I23" s="4"/>
      <c r="J23" s="4"/>
      <c r="K23" s="8">
        <f t="shared" si="0"/>
        <v>0.52</v>
      </c>
      <c r="L23" s="1">
        <v>1</v>
      </c>
    </row>
    <row r="24" customFormat="1" spans="1:13">
      <c r="A24" s="5" t="s">
        <v>103</v>
      </c>
      <c r="B24" s="5" t="s">
        <v>33</v>
      </c>
      <c r="C24" s="6" t="s">
        <v>104</v>
      </c>
      <c r="D24" s="5" t="s">
        <v>85</v>
      </c>
      <c r="E24" s="4">
        <v>505</v>
      </c>
      <c r="F24" s="4">
        <v>420</v>
      </c>
      <c r="G24" s="7">
        <v>0</v>
      </c>
      <c r="H24" s="4">
        <v>0</v>
      </c>
      <c r="I24" s="4">
        <v>0</v>
      </c>
      <c r="J24" s="4">
        <v>0.72</v>
      </c>
      <c r="K24" s="8">
        <f t="shared" si="0"/>
        <v>0.72</v>
      </c>
      <c r="L24" s="1">
        <v>1</v>
      </c>
    </row>
    <row r="25" customFormat="1" spans="1:13">
      <c r="A25" s="5" t="s">
        <v>191</v>
      </c>
      <c r="B25" s="5" t="s">
        <v>40</v>
      </c>
      <c r="C25" s="6" t="s">
        <v>192</v>
      </c>
      <c r="D25" s="5" t="s">
        <v>85</v>
      </c>
      <c r="E25" s="4"/>
      <c r="F25" s="4">
        <v>439</v>
      </c>
      <c r="G25" s="7">
        <f>0.3+(F25-425)/25*0.06</f>
        <v>0.3336</v>
      </c>
      <c r="H25" s="4">
        <v>0.33</v>
      </c>
      <c r="I25" s="4"/>
      <c r="J25" s="4">
        <v>0.05</v>
      </c>
      <c r="K25" s="8">
        <f t="shared" si="0"/>
        <v>0.38</v>
      </c>
      <c r="L25" s="1">
        <v>1</v>
      </c>
    </row>
    <row r="26" customFormat="1" spans="1:13">
      <c r="A26" s="5" t="s">
        <v>193</v>
      </c>
      <c r="B26" s="5" t="s">
        <v>33</v>
      </c>
      <c r="C26" s="6" t="s">
        <v>194</v>
      </c>
      <c r="D26" s="5" t="s">
        <v>85</v>
      </c>
      <c r="E26" s="4"/>
      <c r="F26" s="4"/>
      <c r="G26" s="7"/>
      <c r="H26" s="4">
        <v>0</v>
      </c>
      <c r="I26" s="4">
        <v>0</v>
      </c>
      <c r="J26" s="4">
        <v>0</v>
      </c>
      <c r="K26" s="8">
        <f t="shared" si="0"/>
        <v>0</v>
      </c>
      <c r="L26" s="1">
        <v>1</v>
      </c>
    </row>
    <row r="27" customFormat="1" spans="1:13">
      <c r="A27" s="5" t="s">
        <v>195</v>
      </c>
      <c r="B27" s="5" t="s">
        <v>33</v>
      </c>
      <c r="C27" s="6" t="s">
        <v>196</v>
      </c>
      <c r="D27" s="5" t="s">
        <v>85</v>
      </c>
      <c r="E27" s="4"/>
      <c r="F27" s="4"/>
      <c r="G27" s="7"/>
      <c r="H27" s="4">
        <v>0</v>
      </c>
      <c r="I27" s="4">
        <v>0</v>
      </c>
      <c r="J27" s="4">
        <v>0</v>
      </c>
      <c r="K27" s="8">
        <f t="shared" si="0"/>
        <v>0</v>
      </c>
      <c r="L27" s="1">
        <v>1</v>
      </c>
    </row>
    <row r="28" customFormat="1" spans="1:13">
      <c r="A28" s="5" t="s">
        <v>107</v>
      </c>
      <c r="B28" s="5" t="s">
        <v>33</v>
      </c>
      <c r="C28" s="6" t="s">
        <v>108</v>
      </c>
      <c r="D28" s="5" t="s">
        <v>109</v>
      </c>
      <c r="E28" s="4"/>
      <c r="F28" s="4"/>
      <c r="G28" s="7"/>
      <c r="H28" s="4">
        <v>0</v>
      </c>
      <c r="I28" s="4">
        <v>0.06</v>
      </c>
      <c r="J28" s="4">
        <v>0.12</v>
      </c>
      <c r="K28" s="8">
        <f t="shared" si="0"/>
        <v>0.18</v>
      </c>
      <c r="L28" s="1">
        <v>1</v>
      </c>
    </row>
    <row r="29" customFormat="1" spans="1:13">
      <c r="A29" s="5" t="s">
        <v>111</v>
      </c>
      <c r="B29" s="5" t="s">
        <v>40</v>
      </c>
      <c r="C29" s="6" t="s">
        <v>112</v>
      </c>
      <c r="D29" s="5" t="s">
        <v>109</v>
      </c>
      <c r="E29" s="4"/>
      <c r="F29" s="4">
        <v>471</v>
      </c>
      <c r="G29" s="7">
        <f>0.3+(F29-425)/25*0.06</f>
        <v>0.4104</v>
      </c>
      <c r="H29" s="4">
        <v>0.41</v>
      </c>
      <c r="I29" s="4">
        <v>0.06</v>
      </c>
      <c r="J29" s="4">
        <v>0</v>
      </c>
      <c r="K29" s="8">
        <f t="shared" si="0"/>
        <v>0.47</v>
      </c>
      <c r="L29" s="1">
        <v>1</v>
      </c>
    </row>
    <row r="30" customFormat="1" spans="1:13">
      <c r="A30" s="5" t="s">
        <v>197</v>
      </c>
      <c r="B30" s="5" t="s">
        <v>40</v>
      </c>
      <c r="C30" s="6" t="s">
        <v>198</v>
      </c>
      <c r="D30" s="5" t="s">
        <v>109</v>
      </c>
      <c r="E30" s="4"/>
      <c r="F30" s="4"/>
      <c r="G30" s="7">
        <v>0</v>
      </c>
      <c r="H30" s="4">
        <v>0</v>
      </c>
      <c r="I30" s="4">
        <v>0.72</v>
      </c>
      <c r="J30" s="4">
        <v>0</v>
      </c>
      <c r="K30" s="8">
        <f t="shared" si="0"/>
        <v>0.72</v>
      </c>
      <c r="L30" s="1">
        <v>1</v>
      </c>
    </row>
    <row r="31" customFormat="1" spans="1:13">
      <c r="A31" s="5" t="s">
        <v>114</v>
      </c>
      <c r="B31" s="5" t="s">
        <v>33</v>
      </c>
      <c r="C31" s="6" t="s">
        <v>115</v>
      </c>
      <c r="D31" s="5" t="s">
        <v>109</v>
      </c>
      <c r="E31" s="4"/>
      <c r="F31" s="4">
        <v>428</v>
      </c>
      <c r="G31" s="7">
        <f>0.3+(F31-425)/25*0.06</f>
        <v>0.3072</v>
      </c>
      <c r="H31" s="4">
        <v>0.31</v>
      </c>
      <c r="I31" s="4">
        <v>0</v>
      </c>
      <c r="J31" s="4">
        <v>0.12</v>
      </c>
      <c r="K31" s="8">
        <f t="shared" si="0"/>
        <v>0.43</v>
      </c>
      <c r="L31" s="1">
        <v>1</v>
      </c>
    </row>
    <row r="32" customFormat="1" spans="1:13">
      <c r="A32" s="5" t="s">
        <v>117</v>
      </c>
      <c r="B32" s="5" t="s">
        <v>40</v>
      </c>
      <c r="C32" s="6" t="s">
        <v>118</v>
      </c>
      <c r="D32" s="5" t="s">
        <v>109</v>
      </c>
      <c r="E32" s="4"/>
      <c r="F32" s="4">
        <v>498</v>
      </c>
      <c r="G32" s="7">
        <f>0.3+(F32-425)/25*0.06</f>
        <v>0.4752</v>
      </c>
      <c r="H32" s="4">
        <v>0.48</v>
      </c>
      <c r="I32" s="4">
        <v>0</v>
      </c>
      <c r="J32" s="4">
        <v>0.06</v>
      </c>
      <c r="K32" s="8">
        <f t="shared" si="0"/>
        <v>0.54</v>
      </c>
      <c r="L32" s="1">
        <v>1</v>
      </c>
    </row>
    <row r="33" spans="1:12">
      <c r="A33" s="5" t="s">
        <v>120</v>
      </c>
      <c r="B33" s="5" t="s">
        <v>40</v>
      </c>
      <c r="C33" s="6" t="s">
        <v>121</v>
      </c>
      <c r="D33" s="5" t="s">
        <v>109</v>
      </c>
      <c r="E33" s="4"/>
      <c r="F33" s="4"/>
      <c r="G33" s="7"/>
      <c r="H33" s="4">
        <v>0</v>
      </c>
      <c r="I33" s="4">
        <v>0</v>
      </c>
      <c r="J33" s="4">
        <v>0</v>
      </c>
      <c r="K33" s="8">
        <f t="shared" si="0"/>
        <v>0</v>
      </c>
      <c r="L33" s="1">
        <v>1</v>
      </c>
    </row>
    <row r="34" spans="1:12">
      <c r="A34" s="5" t="s">
        <v>126</v>
      </c>
      <c r="B34" s="5" t="s">
        <v>40</v>
      </c>
      <c r="C34" s="6" t="s">
        <v>127</v>
      </c>
      <c r="D34" s="5" t="s">
        <v>109</v>
      </c>
      <c r="E34" s="4"/>
      <c r="F34" s="4"/>
      <c r="G34" s="7"/>
      <c r="H34" s="4">
        <v>0</v>
      </c>
      <c r="I34" s="4">
        <v>0</v>
      </c>
      <c r="J34" s="4">
        <v>0.06</v>
      </c>
      <c r="K34" s="8">
        <f t="shared" si="0"/>
        <v>0.06</v>
      </c>
      <c r="L34" s="1">
        <v>1</v>
      </c>
    </row>
    <row r="35" spans="1:12">
      <c r="A35" s="5" t="s">
        <v>130</v>
      </c>
      <c r="B35" s="5" t="s">
        <v>40</v>
      </c>
      <c r="C35" s="6" t="s">
        <v>131</v>
      </c>
      <c r="D35" s="5" t="s">
        <v>109</v>
      </c>
      <c r="E35" s="4"/>
      <c r="F35" s="4"/>
      <c r="G35" s="7"/>
      <c r="H35" s="4">
        <v>0</v>
      </c>
      <c r="I35" s="4">
        <v>0</v>
      </c>
      <c r="J35" s="4">
        <v>0</v>
      </c>
      <c r="K35" s="8">
        <f t="shared" si="0"/>
        <v>0</v>
      </c>
      <c r="L35" s="1">
        <v>1</v>
      </c>
    </row>
    <row r="36" spans="1:12">
      <c r="A36" s="5" t="s">
        <v>123</v>
      </c>
      <c r="B36" s="5" t="s">
        <v>33</v>
      </c>
      <c r="C36" s="6" t="s">
        <v>124</v>
      </c>
      <c r="D36" s="5" t="s">
        <v>109</v>
      </c>
      <c r="E36" s="4"/>
      <c r="F36" s="4">
        <v>464</v>
      </c>
      <c r="G36" s="7">
        <f>0.3+(F36-425)/25*0.06</f>
        <v>0.3936</v>
      </c>
      <c r="H36" s="4">
        <v>0.39</v>
      </c>
      <c r="I36" s="4">
        <v>0</v>
      </c>
      <c r="J36" s="4">
        <v>0.05</v>
      </c>
      <c r="K36" s="8">
        <f t="shared" si="0"/>
        <v>0.44</v>
      </c>
      <c r="L36" s="1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推荐免试研究生汇总表</vt:lpstr>
      <vt:lpstr>填写样表</vt:lpstr>
      <vt:lpstr>加分明细新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广西大学本科毕业生推荐免试研究生情况汇总表</dc:title>
  <dc:creator>Peng Linxin</dc:creator>
  <cp:lastModifiedBy>松间月玉</cp:lastModifiedBy>
  <dcterms:created xsi:type="dcterms:W3CDTF">1996-12-17T01:32:00Z</dcterms:created>
  <cp:lastPrinted>2024-09-12T07:29:00Z</cp:lastPrinted>
  <dcterms:modified xsi:type="dcterms:W3CDTF">2026-09-15T09:24:50Z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F5C866F618534B10BAAE65042D2D8B18_13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