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40"/>
  </bookViews>
  <sheets>
    <sheet name="汇总表" sheetId="6" r:id="rId1"/>
  </sheets>
  <definedNames>
    <definedName name="_xlnm._FilterDatabase" localSheetId="0" hidden="1">汇总表!$A$1:$AI$19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<sst xmlns="http://schemas.openxmlformats.org/spreadsheetml/2006/main" count="206" uniqueCount="118">
  <si>
    <t>顺序</t>
  </si>
  <si>
    <t>申请人</t>
  </si>
  <si>
    <t>学号</t>
  </si>
  <si>
    <t>所在专业(方向）</t>
  </si>
  <si>
    <t>竞赛名称</t>
  </si>
  <si>
    <t>竞赛等级（国A、国B、国C、省最高）</t>
  </si>
  <si>
    <t>获奖日期</t>
  </si>
  <si>
    <t>获奖等级（国1等、国2等、国3等、省级最高）</t>
  </si>
  <si>
    <t>申请人排名</t>
  </si>
  <si>
    <t>竞赛赋分基数</t>
  </si>
  <si>
    <t>排名加分占比</t>
  </si>
  <si>
    <t>申请GPA加分</t>
  </si>
  <si>
    <t>学院审核加分结果</t>
  </si>
  <si>
    <t>国家级结题优秀项目名称</t>
  </si>
  <si>
    <t>指导教师</t>
  </si>
  <si>
    <t>结题日期</t>
  </si>
  <si>
    <t>发明专利</t>
  </si>
  <si>
    <t>发明日期</t>
  </si>
  <si>
    <t>学术论文名称</t>
  </si>
  <si>
    <t>申请人排名（含教师）</t>
  </si>
  <si>
    <t>论文分区类别</t>
  </si>
  <si>
    <t>发表日期</t>
  </si>
  <si>
    <t>最终加分</t>
  </si>
  <si>
    <t>张屹豪</t>
  </si>
  <si>
    <t>地下水科学与工程</t>
  </si>
  <si>
    <t>全国大学生节能减排社会实践与科技竞赛</t>
  </si>
  <si>
    <t>“以废治废·协同催化——工业园区减污降碳一体化技术体系</t>
  </si>
  <si>
    <t>国B</t>
  </si>
  <si>
    <t>2026.08.06</t>
  </si>
  <si>
    <t>国2等</t>
  </si>
  <si>
    <t>2/5</t>
  </si>
  <si>
    <r>
      <rPr>
        <sz val="9"/>
        <color theme="1"/>
        <rFont val="宋体"/>
        <charset val="134"/>
        <scheme val="minor"/>
      </rPr>
      <t>3:</t>
    </r>
    <r>
      <rPr>
        <sz val="9"/>
        <color rgb="FFFF0000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:1:1:1</t>
    </r>
  </si>
  <si>
    <t>水量-水质-生态需水角度下吉林西部农业水资源利用效率评估</t>
  </si>
  <si>
    <t>卞建民</t>
  </si>
  <si>
    <t>2026.4.27</t>
  </si>
  <si>
    <t>郑馨魅</t>
  </si>
  <si>
    <t>环境工程</t>
  </si>
  <si>
    <t>“金”准无忧——面向矿区绿色低碳监测的机器学习校正pXRF 原位快测与自适应生态风险评估</t>
  </si>
  <si>
    <t>1/6</t>
  </si>
  <si>
    <r>
      <rPr>
        <sz val="9"/>
        <color rgb="FFFF0000"/>
        <rFont val="宋体"/>
        <charset val="134"/>
        <scheme val="minor"/>
      </rPr>
      <t>3</t>
    </r>
    <r>
      <rPr>
        <sz val="9"/>
        <color theme="1"/>
        <rFont val="宋体"/>
        <charset val="134"/>
        <scheme val="minor"/>
      </rPr>
      <t>:2:1:1:</t>
    </r>
    <r>
      <rPr>
        <sz val="9"/>
        <color theme="1"/>
        <rFont val="宋体"/>
        <charset val="134"/>
        <scheme val="minor"/>
      </rPr>
      <t>1:1</t>
    </r>
  </si>
  <si>
    <t>马子骁</t>
  </si>
  <si>
    <t>2/6</t>
  </si>
  <si>
    <r>
      <rPr>
        <sz val="9"/>
        <color theme="1"/>
        <rFont val="宋体"/>
        <charset val="134"/>
        <scheme val="minor"/>
      </rPr>
      <t>3：</t>
    </r>
    <r>
      <rPr>
        <sz val="9"/>
        <color rgb="FFFF0000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：1：1：1：1</t>
    </r>
  </si>
  <si>
    <t>Bimetallic Fe/Zr-based metal-organic gels-loaded chitosan beads: Synthesis, characterization, and enhanced adsorption of chlortetracycline hydrochloride</t>
  </si>
  <si>
    <r>
      <rPr>
        <sz val="9"/>
        <color theme="1"/>
        <rFont val="宋体"/>
        <charset val="134"/>
      </rPr>
      <t>中科院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区</t>
    </r>
  </si>
  <si>
    <t>2026.7.31</t>
  </si>
  <si>
    <t>赵玥烨</t>
  </si>
  <si>
    <t>水文与水资源工程</t>
  </si>
  <si>
    <t>冷启共治——基于梯度泡沫金属的柴油车冷启动CO和NOx协同净化装置</t>
  </si>
  <si>
    <t>2023.08.17</t>
  </si>
  <si>
    <t>国1等</t>
  </si>
  <si>
    <r>
      <rPr>
        <sz val="9"/>
        <color rgb="FFFF0000"/>
        <rFont val="宋体"/>
        <charset val="134"/>
        <scheme val="minor"/>
      </rPr>
      <t>3</t>
    </r>
    <r>
      <rPr>
        <sz val="9"/>
        <color theme="1"/>
        <rFont val="宋体"/>
        <charset val="134"/>
        <scheme val="minor"/>
      </rPr>
      <t>:2:1:1:1:1</t>
    </r>
  </si>
  <si>
    <t>付粟桐</t>
  </si>
  <si>
    <t>2026.08.02</t>
  </si>
  <si>
    <t>Analysis of Driving Factors and Trend Prediction of
Groundwater Levels in the West Liao River Basin Based on the STL-LSTM Model</t>
  </si>
  <si>
    <r>
      <rPr>
        <sz val="9"/>
        <color theme="1"/>
        <rFont val="宋体"/>
        <charset val="134"/>
      </rPr>
      <t>中科院</t>
    </r>
    <r>
      <rPr>
        <sz val="9"/>
        <color theme="1"/>
        <rFont val="Times New Roman"/>
        <charset val="134"/>
      </rPr>
      <t>4</t>
    </r>
    <r>
      <rPr>
        <sz val="9"/>
        <color theme="1"/>
        <rFont val="宋体"/>
        <charset val="134"/>
      </rPr>
      <t>区</t>
    </r>
  </si>
  <si>
    <t>2026.4.6</t>
  </si>
  <si>
    <t>侯若楠</t>
  </si>
  <si>
    <r>
      <rPr>
        <sz val="9"/>
        <color theme="1"/>
        <rFont val="宋体"/>
        <charset val="134"/>
        <scheme val="minor"/>
      </rPr>
      <t>基于C0</t>
    </r>
    <r>
      <rPr>
        <vertAlign val="sub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资源化利用的地热清洁开发与碳减排协同系统设计</t>
    </r>
  </si>
  <si>
    <t>2026.08.07</t>
  </si>
  <si>
    <t>国3等</t>
  </si>
  <si>
    <t>1/4</t>
  </si>
  <si>
    <r>
      <rPr>
        <sz val="9"/>
        <color rgb="FFFF0000"/>
        <rFont val="宋体"/>
        <charset val="134"/>
        <scheme val="minor"/>
      </rPr>
      <t>3</t>
    </r>
    <r>
      <rPr>
        <sz val="9"/>
        <color theme="1"/>
        <rFont val="宋体"/>
        <charset val="134"/>
        <scheme val="minor"/>
      </rPr>
      <t>:2:1:1</t>
    </r>
  </si>
  <si>
    <t>孟益辰</t>
  </si>
  <si>
    <t>2/4</t>
  </si>
  <si>
    <r>
      <rPr>
        <sz val="9"/>
        <color theme="1"/>
        <rFont val="宋体"/>
        <charset val="134"/>
        <scheme val="minor"/>
      </rPr>
      <t>3:</t>
    </r>
    <r>
      <rPr>
        <sz val="9"/>
        <color rgb="FFFF0000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:1:1</t>
    </r>
  </si>
  <si>
    <t>袁张若水</t>
  </si>
  <si>
    <t>新能源科学与工程</t>
  </si>
  <si>
    <t>2026.8.6</t>
  </si>
  <si>
    <t>3/4</t>
  </si>
  <si>
    <r>
      <rPr>
        <sz val="9"/>
        <rFont val="宋体"/>
        <charset val="134"/>
        <scheme val="minor"/>
      </rPr>
      <t>3:2</t>
    </r>
    <r>
      <rPr>
        <sz val="9"/>
        <color theme="1"/>
        <rFont val="宋体"/>
        <charset val="134"/>
        <scheme val="minor"/>
      </rPr>
      <t>:</t>
    </r>
    <r>
      <rPr>
        <sz val="9"/>
        <color rgb="FFFF0000"/>
        <rFont val="宋体"/>
        <charset val="134"/>
        <scheme val="minor"/>
      </rPr>
      <t>1</t>
    </r>
    <r>
      <rPr>
        <sz val="9"/>
        <color theme="1"/>
        <rFont val="宋体"/>
        <charset val="134"/>
        <scheme val="minor"/>
      </rPr>
      <t>:1</t>
    </r>
  </si>
  <si>
    <t>CO2-水-岩石相互作用对玄武岩渗透性的影响规律研究</t>
  </si>
  <si>
    <t>袁益龙</t>
  </si>
  <si>
    <t>马鸣宇</t>
  </si>
  <si>
    <t>新能源科学与工程专业</t>
  </si>
  <si>
    <t>“烟”消“碳”清——烟气余热自驱动变温吸附碳捕集系统</t>
  </si>
  <si>
    <r>
      <rPr>
        <sz val="11"/>
        <color rgb="FFFF0000"/>
        <rFont val="宋体"/>
        <charset val="134"/>
        <scheme val="minor"/>
      </rPr>
      <t>3</t>
    </r>
    <r>
      <rPr>
        <sz val="11"/>
        <rFont val="宋体"/>
        <charset val="134"/>
        <scheme val="minor"/>
      </rPr>
      <t>:2:1:1</t>
    </r>
  </si>
  <si>
    <r>
      <rPr>
        <sz val="9"/>
        <color theme="1"/>
        <rFont val="宋体"/>
        <charset val="134"/>
        <scheme val="minor"/>
      </rPr>
      <t>CO</t>
    </r>
    <r>
      <rPr>
        <sz val="9"/>
        <color theme="1"/>
        <rFont val="宋体"/>
        <charset val="129"/>
        <scheme val="minor"/>
      </rPr>
      <t>₂</t>
    </r>
    <r>
      <rPr>
        <sz val="9"/>
        <color theme="1"/>
        <rFont val="宋体"/>
        <charset val="134"/>
        <scheme val="minor"/>
      </rPr>
      <t>-水-岩石相互作用对玄武岩渗透性的影响规律研究</t>
    </r>
  </si>
  <si>
    <t>刘紫建</t>
  </si>
  <si>
    <t>蓝桥杯全国软件和信息技术专业人才大赛</t>
  </si>
  <si>
    <t>2024.06.02</t>
  </si>
  <si>
    <t>1/1</t>
  </si>
  <si>
    <t>1</t>
  </si>
  <si>
    <t>丁国洋</t>
  </si>
  <si>
    <t>全国大学生水利创新设计大赛</t>
  </si>
  <si>
    <t>国C</t>
  </si>
  <si>
    <t>2025.07.18</t>
  </si>
  <si>
    <t>张宝程</t>
  </si>
  <si>
    <t>环境科学（环境管理）</t>
  </si>
  <si>
    <t>全国大学生数学竞赛</t>
  </si>
  <si>
    <t>省级最高</t>
  </si>
  <si>
    <t>钦晨</t>
  </si>
  <si>
    <t>全国大学生市政环境AI＋创新实践能力大赛</t>
  </si>
  <si>
    <t>2025.09.15</t>
  </si>
  <si>
    <t>1/3</t>
  </si>
  <si>
    <r>
      <rPr>
        <sz val="9"/>
        <color rgb="FFFF0000"/>
        <rFont val="宋体"/>
        <charset val="134"/>
        <scheme val="minor"/>
      </rPr>
      <t>3</t>
    </r>
    <r>
      <rPr>
        <sz val="9"/>
        <color theme="1"/>
        <rFont val="宋体"/>
        <charset val="134"/>
        <scheme val="minor"/>
      </rPr>
      <t>:2:1</t>
    </r>
  </si>
  <si>
    <t>一种正电性三组分共价有机聚合物的合成方法及其应用</t>
  </si>
  <si>
    <t>2026.7.24</t>
  </si>
  <si>
    <t>韩怡然</t>
  </si>
  <si>
    <r>
      <rPr>
        <sz val="9"/>
        <color theme="1"/>
        <rFont val="宋体"/>
        <charset val="134"/>
        <scheme val="minor"/>
      </rPr>
      <t>3:2：</t>
    </r>
    <r>
      <rPr>
        <sz val="9"/>
        <color rgb="FFFF0000"/>
        <rFont val="宋体"/>
        <charset val="134"/>
        <scheme val="minor"/>
      </rPr>
      <t>1</t>
    </r>
    <r>
      <rPr>
        <sz val="9"/>
        <color theme="1"/>
        <rFont val="宋体"/>
        <charset val="134"/>
        <scheme val="minor"/>
      </rPr>
      <t>：1</t>
    </r>
  </si>
  <si>
    <t>刘怡存</t>
  </si>
  <si>
    <t>生物光谱耦合的环境PE源微塑料的淡水藻毒性差异解析</t>
  </si>
  <si>
    <t>朴云仙</t>
  </si>
  <si>
    <t>周加翊</t>
  </si>
  <si>
    <t>A novel anionic-nonionic Gemini surfactant SANG 13 for high-efficiency 
flushing remediation of halogenated hydrocarbon contaminated aquifers</t>
  </si>
  <si>
    <r>
      <rPr>
        <sz val="9"/>
        <color theme="1"/>
        <rFont val="宋体"/>
        <charset val="134"/>
      </rPr>
      <t>中科院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区</t>
    </r>
  </si>
  <si>
    <t>2026.6.29</t>
  </si>
  <si>
    <t>吕思瑶</t>
  </si>
  <si>
    <r>
      <rPr>
        <sz val="9"/>
        <color theme="1"/>
        <rFont val="Times New Roman"/>
        <charset val="134"/>
      </rPr>
      <t>Peroxymonosulfate activation by boron-doped MnCo</t>
    </r>
    <r>
      <rPr>
        <vertAlign val="subscript"/>
        <sz val="9"/>
        <color theme="1"/>
        <rFont val="Times New Roman"/>
        <charset val="134"/>
      </rPr>
      <t>2</t>
    </r>
    <r>
      <rPr>
        <sz val="9"/>
        <color theme="1"/>
        <rFont val="Times New Roman"/>
        <charset val="134"/>
      </rPr>
      <t>O</t>
    </r>
    <r>
      <rPr>
        <vertAlign val="subscript"/>
        <sz val="9"/>
        <color theme="1"/>
        <rFont val="Times New Roman"/>
        <charset val="134"/>
      </rPr>
      <t>4</t>
    </r>
    <r>
      <rPr>
        <sz val="9"/>
        <color theme="1"/>
        <rFont val="宋体"/>
        <charset val="134"/>
      </rPr>
      <t>：</t>
    </r>
    <r>
      <rPr>
        <sz val="9"/>
        <color theme="1"/>
        <rFont val="Times New Roman"/>
        <charset val="134"/>
      </rPr>
      <t xml:space="preserve">A </t>
    </r>
    <r>
      <rPr>
        <vertAlign val="superscript"/>
        <sz val="9"/>
        <color theme="1"/>
        <rFont val="Times New Roman"/>
        <charset val="134"/>
      </rPr>
      <t>1</t>
    </r>
    <r>
      <rPr>
        <sz val="9"/>
        <color theme="1"/>
        <rFont val="Times New Roman"/>
        <charset val="134"/>
      </rPr>
      <t>O</t>
    </r>
    <r>
      <rPr>
        <vertAlign val="subscript"/>
        <sz val="9"/>
        <color theme="1"/>
        <rFont val="Times New Roman"/>
        <charset val="134"/>
      </rPr>
      <t>2</t>
    </r>
    <r>
      <rPr>
        <sz val="9"/>
        <color theme="1"/>
        <rFont val="Times New Roman"/>
        <charset val="134"/>
      </rPr>
      <t>-mediated system for enhanced bisphenol A degradation</t>
    </r>
  </si>
  <si>
    <r>
      <rPr>
        <sz val="9"/>
        <color theme="1"/>
        <rFont val="宋体"/>
        <charset val="134"/>
      </rPr>
      <t>中科院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区</t>
    </r>
  </si>
  <si>
    <t>2026.2.15</t>
  </si>
  <si>
    <t>周文菲</t>
  </si>
  <si>
    <t>美国大学生数学建模大赛</t>
  </si>
  <si>
    <t>2025.05.03</t>
  </si>
  <si>
    <r>
      <rPr>
        <b/>
        <sz val="10"/>
        <color rgb="FFFF0000"/>
        <rFont val="宋体"/>
        <charset val="134"/>
        <scheme val="minor"/>
      </rPr>
      <t>3</t>
    </r>
    <r>
      <rPr>
        <sz val="10"/>
        <color theme="1"/>
        <rFont val="宋体"/>
        <charset val="134"/>
        <scheme val="minor"/>
      </rPr>
      <t>:2:1</t>
    </r>
  </si>
  <si>
    <t>Heavy metal accumulation in soil-wheat system of a semi-arid agricultural floodplain: quantitative analysis by multivariate statistics and path modeling</t>
  </si>
  <si>
    <r>
      <rPr>
        <sz val="9"/>
        <color theme="1"/>
        <rFont val="Times New Roman"/>
        <charset val="134"/>
      </rPr>
      <t>SCI 3</t>
    </r>
    <r>
      <rPr>
        <sz val="9"/>
        <color theme="1"/>
        <rFont val="宋体"/>
        <charset val="134"/>
      </rPr>
      <t>区</t>
    </r>
  </si>
  <si>
    <t>2026.08.13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</si>
</sst>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  <numFmt numFmtId="177" formatCode="0.00000_);[Red]\(0.00000\)"/>
    <numFmt numFmtId="178" formatCode="#\ ?/?"/>
  </numFmts>
  <fonts count="4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9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9"/>
      <color rgb="FFFF0000"/>
      <name val="Times New Roman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vertAlign val="subscript"/>
      <sz val="9"/>
      <color theme="1"/>
      <name val="宋体"/>
      <charset val="134"/>
      <scheme val="minor"/>
    </font>
    <font>
      <sz val="9"/>
      <color theme="1"/>
      <name val="宋体"/>
      <charset val="129"/>
      <scheme val="minor"/>
    </font>
    <font>
      <vertAlign val="subscript"/>
      <sz val="9"/>
      <color theme="1"/>
      <name val="Times New Roman"/>
      <charset val="134"/>
    </font>
    <font>
      <vertAlign val="superscript"/>
      <sz val="9"/>
      <color theme="1"/>
      <name val="Times New Roman"/>
      <charset val="134"/>
    </font>
    <font>
      <sz val="9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 wrapText="1"/>
    </xf>
    <xf numFmtId="0" fontId="5" fillId="4" borderId="1" xfId="49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176" fontId="2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177" fontId="5" fillId="4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7" fillId="3" borderId="1" xfId="50" applyFont="1" applyFill="1" applyBorder="1" applyAlignment="1">
      <alignment horizontal="center" vertical="center" wrapText="1"/>
    </xf>
    <xf numFmtId="0" fontId="4" fillId="4" borderId="1" xfId="5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1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3" borderId="1" xfId="49" applyFont="1" applyFill="1" applyBorder="1" applyAlignment="1">
      <alignment horizontal="center" vertical="center" wrapText="1"/>
    </xf>
    <xf numFmtId="49" fontId="8" fillId="3" borderId="1" xfId="49" applyNumberFormat="1" applyFont="1" applyFill="1" applyBorder="1" applyAlignment="1">
      <alignment horizontal="center" vertical="center" wrapText="1"/>
    </xf>
    <xf numFmtId="0" fontId="9" fillId="4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 quotePrefix="1">
      <alignment horizontal="center" vertical="center" wrapText="1"/>
    </xf>
    <xf numFmtId="0" fontId="1" fillId="3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 3" xfId="51"/>
    <cellStyle name="常规 4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9"/>
  <sheetViews>
    <sheetView tabSelected="1" zoomScale="60" zoomScaleNormal="60" workbookViewId="0">
      <selection activeCell="G35" sqref="G35"/>
    </sheetView>
  </sheetViews>
  <sheetFormatPr defaultColWidth="8.60909090909091" defaultRowHeight="14"/>
  <cols>
    <col min="1" max="1" width="8.60909090909091" style="1"/>
    <col min="3" max="3" width="9.66363636363636"/>
    <col min="8" max="8" width="8.55454545454545" style="2" customWidth="1"/>
    <col min="9" max="9" width="10.3181818181818" customWidth="1"/>
    <col min="13" max="13" width="9.72727272727273"/>
    <col min="14" max="14" width="9.66363636363636"/>
    <col min="35" max="35" width="14"/>
  </cols>
  <sheetData>
    <row r="1" ht="65" spans="1:35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/>
      <c r="G1" s="6" t="s">
        <v>5</v>
      </c>
      <c r="H1" s="7" t="s">
        <v>6</v>
      </c>
      <c r="I1" s="6" t="s">
        <v>7</v>
      </c>
      <c r="J1" s="5" t="s">
        <v>8</v>
      </c>
      <c r="K1" s="6" t="s">
        <v>9</v>
      </c>
      <c r="L1" s="6" t="s">
        <v>10</v>
      </c>
      <c r="M1" s="6" t="s">
        <v>11</v>
      </c>
      <c r="N1" s="8" t="s">
        <v>12</v>
      </c>
      <c r="O1" s="4" t="s">
        <v>1</v>
      </c>
      <c r="P1" s="9" t="s">
        <v>13</v>
      </c>
      <c r="Q1" s="9" t="s">
        <v>8</v>
      </c>
      <c r="R1" s="9" t="s">
        <v>14</v>
      </c>
      <c r="S1" s="9" t="s">
        <v>15</v>
      </c>
      <c r="T1" s="9" t="s">
        <v>11</v>
      </c>
      <c r="U1" s="4" t="s">
        <v>12</v>
      </c>
      <c r="V1" s="4" t="s">
        <v>1</v>
      </c>
      <c r="W1" s="10" t="s">
        <v>16</v>
      </c>
      <c r="X1" s="10" t="s">
        <v>8</v>
      </c>
      <c r="Y1" s="10" t="s">
        <v>17</v>
      </c>
      <c r="Z1" s="10" t="s">
        <v>11</v>
      </c>
      <c r="AA1" s="4" t="s">
        <v>12</v>
      </c>
      <c r="AB1" s="4" t="s">
        <v>1</v>
      </c>
      <c r="AC1" s="4" t="s">
        <v>18</v>
      </c>
      <c r="AD1" s="11" t="s">
        <v>19</v>
      </c>
      <c r="AE1" s="4" t="s">
        <v>20</v>
      </c>
      <c r="AF1" s="4" t="s">
        <v>21</v>
      </c>
      <c r="AG1" s="4" t="s">
        <v>11</v>
      </c>
      <c r="AH1" s="4" t="s">
        <v>12</v>
      </c>
      <c r="AI1" s="12" t="s">
        <v>22</v>
      </c>
    </row>
    <row r="2" ht="84" spans="1:35">
      <c r="A2" s="13">
        <v>1</v>
      </c>
      <c r="B2" s="14" t="s">
        <v>23</v>
      </c>
      <c r="C2" s="15">
        <v>25230520</v>
      </c>
      <c r="D2" s="14" t="s">
        <v>24</v>
      </c>
      <c r="E2" s="16" t="s">
        <v>25</v>
      </c>
      <c r="F2" s="16" t="s">
        <v>26</v>
      </c>
      <c r="G2" s="16" t="s">
        <v>27</v>
      </c>
      <c r="H2" s="16" t="s">
        <v>28</v>
      </c>
      <c r="I2" s="16" t="s">
        <v>29</v>
      </c>
      <c r="J2" s="17" t="s">
        <v>30</v>
      </c>
      <c r="K2" s="16">
        <v>0.2</v>
      </c>
      <c r="L2" s="16" t="s">
        <v>31</v>
      </c>
      <c r="M2" s="16">
        <v>0.05</v>
      </c>
      <c r="N2" s="18">
        <v>0.05</v>
      </c>
      <c r="O2" s="14" t="s">
        <v>23</v>
      </c>
      <c r="P2" s="19" t="s">
        <v>32</v>
      </c>
      <c r="Q2" s="19">
        <v>2</v>
      </c>
      <c r="R2" s="19" t="s">
        <v>33</v>
      </c>
      <c r="S2" s="19" t="s">
        <v>34</v>
      </c>
      <c r="T2" s="19">
        <v>0.08</v>
      </c>
      <c r="U2" s="20">
        <v>0.08</v>
      </c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2"/>
      <c r="AI2" s="23">
        <f t="shared" ref="AI2:AI20" si="0">N2+U2+AA2+AH2</f>
        <v>0.13</v>
      </c>
    </row>
    <row r="3" ht="132" spans="1:35">
      <c r="A3" s="13">
        <v>2</v>
      </c>
      <c r="B3" s="14" t="s">
        <v>35</v>
      </c>
      <c r="C3" s="15">
        <v>25230106</v>
      </c>
      <c r="D3" s="14" t="s">
        <v>36</v>
      </c>
      <c r="E3" s="16" t="s">
        <v>25</v>
      </c>
      <c r="F3" s="16" t="s">
        <v>37</v>
      </c>
      <c r="G3" s="16" t="s">
        <v>27</v>
      </c>
      <c r="H3" s="16" t="s">
        <v>28</v>
      </c>
      <c r="I3" s="16" t="s">
        <v>29</v>
      </c>
      <c r="J3" s="17" t="s">
        <v>38</v>
      </c>
      <c r="K3" s="16">
        <v>0.2</v>
      </c>
      <c r="L3" s="24" t="s">
        <v>39</v>
      </c>
      <c r="M3" s="16">
        <v>0.06667</v>
      </c>
      <c r="N3" s="18">
        <v>0.06667</v>
      </c>
      <c r="O3" s="21"/>
      <c r="P3" s="21"/>
      <c r="Q3" s="21"/>
      <c r="R3" s="21"/>
      <c r="S3" s="21"/>
      <c r="T3" s="21"/>
      <c r="U3" s="25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23">
        <f t="shared" si="0"/>
        <v>0.06667</v>
      </c>
    </row>
    <row r="4" ht="195.5" spans="1:35">
      <c r="A4" s="13">
        <v>3</v>
      </c>
      <c r="B4" s="14" t="s">
        <v>40</v>
      </c>
      <c r="C4" s="14">
        <v>25230131</v>
      </c>
      <c r="D4" s="14" t="s">
        <v>36</v>
      </c>
      <c r="E4" s="16" t="s">
        <v>25</v>
      </c>
      <c r="F4" s="16" t="s">
        <v>37</v>
      </c>
      <c r="G4" s="14" t="s">
        <v>27</v>
      </c>
      <c r="H4" s="14">
        <v>2026.8</v>
      </c>
      <c r="I4" s="14" t="s">
        <v>29</v>
      </c>
      <c r="J4" s="17" t="s">
        <v>41</v>
      </c>
      <c r="K4" s="14">
        <v>0.2</v>
      </c>
      <c r="L4" s="14" t="s">
        <v>42</v>
      </c>
      <c r="M4" s="14">
        <v>0.04444</v>
      </c>
      <c r="N4" s="18">
        <v>0.04444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6" t="s">
        <v>40</v>
      </c>
      <c r="AC4" s="27" t="s">
        <v>43</v>
      </c>
      <c r="AD4" s="28">
        <v>1</v>
      </c>
      <c r="AE4" s="26" t="s">
        <v>44</v>
      </c>
      <c r="AF4" s="28" t="s">
        <v>45</v>
      </c>
      <c r="AG4" s="28">
        <v>0.3</v>
      </c>
      <c r="AH4" s="29">
        <v>0.3</v>
      </c>
      <c r="AI4" s="23">
        <f t="shared" si="0"/>
        <v>0.34444</v>
      </c>
    </row>
    <row r="5" ht="96" spans="1:35">
      <c r="A5" s="13">
        <v>4</v>
      </c>
      <c r="B5" s="14" t="s">
        <v>46</v>
      </c>
      <c r="C5" s="14">
        <v>25230605</v>
      </c>
      <c r="D5" s="14" t="s">
        <v>47</v>
      </c>
      <c r="E5" s="16" t="s">
        <v>25</v>
      </c>
      <c r="F5" s="16" t="s">
        <v>48</v>
      </c>
      <c r="G5" s="16" t="s">
        <v>27</v>
      </c>
      <c r="H5" s="16" t="s">
        <v>49</v>
      </c>
      <c r="I5" s="16" t="s">
        <v>50</v>
      </c>
      <c r="J5" s="17" t="s">
        <v>38</v>
      </c>
      <c r="K5" s="16">
        <v>0.3</v>
      </c>
      <c r="L5" s="24" t="s">
        <v>51</v>
      </c>
      <c r="M5" s="16">
        <v>0.15</v>
      </c>
      <c r="N5" s="30">
        <v>0.1</v>
      </c>
      <c r="O5" s="21"/>
      <c r="P5" s="21"/>
      <c r="Q5" s="21"/>
      <c r="R5" s="21"/>
      <c r="S5" s="21"/>
      <c r="T5" s="21"/>
      <c r="U5" s="25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2"/>
      <c r="AI5" s="31">
        <f t="shared" si="0"/>
        <v>0.1</v>
      </c>
    </row>
    <row r="6" ht="172.5" spans="1:35">
      <c r="A6" s="13">
        <v>5</v>
      </c>
      <c r="B6" s="14" t="s">
        <v>52</v>
      </c>
      <c r="C6" s="14">
        <v>23230401</v>
      </c>
      <c r="D6" s="14" t="s">
        <v>47</v>
      </c>
      <c r="E6" s="14" t="s">
        <v>25</v>
      </c>
      <c r="F6" s="16" t="s">
        <v>48</v>
      </c>
      <c r="G6" s="14" t="s">
        <v>27</v>
      </c>
      <c r="H6" s="14" t="s">
        <v>53</v>
      </c>
      <c r="I6" s="14" t="s">
        <v>50</v>
      </c>
      <c r="J6" s="58" t="s">
        <v>41</v>
      </c>
      <c r="K6" s="14">
        <v>0.3</v>
      </c>
      <c r="L6" s="14" t="s">
        <v>42</v>
      </c>
      <c r="M6" s="14">
        <v>0.06666</v>
      </c>
      <c r="N6" s="30">
        <v>0.06667</v>
      </c>
      <c r="O6" s="21"/>
      <c r="P6" s="21"/>
      <c r="Q6" s="21"/>
      <c r="R6" s="21"/>
      <c r="S6" s="21"/>
      <c r="T6" s="21"/>
      <c r="U6" s="25"/>
      <c r="V6" s="21"/>
      <c r="W6" s="21"/>
      <c r="X6" s="21"/>
      <c r="Y6" s="21"/>
      <c r="Z6" s="21"/>
      <c r="AA6" s="21"/>
      <c r="AB6" s="33" t="s">
        <v>52</v>
      </c>
      <c r="AC6" s="34" t="s">
        <v>54</v>
      </c>
      <c r="AD6" s="34">
        <v>1</v>
      </c>
      <c r="AE6" s="33" t="s">
        <v>55</v>
      </c>
      <c r="AF6" s="34" t="s">
        <v>56</v>
      </c>
      <c r="AG6" s="34">
        <v>0.1</v>
      </c>
      <c r="AH6" s="35">
        <v>0.2</v>
      </c>
      <c r="AI6" s="31">
        <f t="shared" si="0"/>
        <v>0.26667</v>
      </c>
    </row>
    <row r="7" ht="86.5" spans="1:35">
      <c r="A7" s="13">
        <v>6</v>
      </c>
      <c r="B7" s="14" t="s">
        <v>57</v>
      </c>
      <c r="C7" s="15">
        <v>25230802</v>
      </c>
      <c r="D7" s="14" t="s">
        <v>47</v>
      </c>
      <c r="E7" s="16" t="s">
        <v>25</v>
      </c>
      <c r="F7" s="16" t="s">
        <v>58</v>
      </c>
      <c r="G7" s="16" t="s">
        <v>27</v>
      </c>
      <c r="H7" s="16" t="s">
        <v>59</v>
      </c>
      <c r="I7" s="16" t="s">
        <v>60</v>
      </c>
      <c r="J7" s="17" t="s">
        <v>61</v>
      </c>
      <c r="K7" s="16">
        <v>0.1</v>
      </c>
      <c r="L7" s="24" t="s">
        <v>62</v>
      </c>
      <c r="M7" s="36">
        <f>0.3/7</f>
        <v>0.0428571428571429</v>
      </c>
      <c r="N7" s="37">
        <f>0.3/7</f>
        <v>0.0428571428571429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38"/>
      <c r="AI7" s="31">
        <f t="shared" si="0"/>
        <v>0.0428571428571429</v>
      </c>
    </row>
    <row r="8" ht="86.5" spans="1:35">
      <c r="A8" s="13">
        <v>7</v>
      </c>
      <c r="B8" s="14" t="s">
        <v>63</v>
      </c>
      <c r="C8" s="15">
        <v>25230707</v>
      </c>
      <c r="D8" s="14" t="s">
        <v>24</v>
      </c>
      <c r="E8" s="16" t="s">
        <v>25</v>
      </c>
      <c r="F8" s="16" t="s">
        <v>58</v>
      </c>
      <c r="G8" s="16" t="s">
        <v>27</v>
      </c>
      <c r="H8" s="16" t="s">
        <v>59</v>
      </c>
      <c r="I8" s="16" t="s">
        <v>60</v>
      </c>
      <c r="J8" s="17" t="s">
        <v>64</v>
      </c>
      <c r="K8" s="16">
        <v>0.1</v>
      </c>
      <c r="L8" s="17" t="s">
        <v>65</v>
      </c>
      <c r="M8" s="16">
        <v>0.02857</v>
      </c>
      <c r="N8" s="18">
        <v>0.02857</v>
      </c>
      <c r="O8" s="21"/>
      <c r="P8" s="21"/>
      <c r="Q8" s="21"/>
      <c r="R8" s="21"/>
      <c r="S8" s="21"/>
      <c r="T8" s="21"/>
      <c r="U8" s="25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2"/>
      <c r="AI8" s="23">
        <f t="shared" si="0"/>
        <v>0.02857</v>
      </c>
    </row>
    <row r="9" ht="86.5" spans="1:35">
      <c r="A9" s="13">
        <v>8</v>
      </c>
      <c r="B9" s="16" t="s">
        <v>66</v>
      </c>
      <c r="C9" s="16">
        <v>25230912</v>
      </c>
      <c r="D9" s="16" t="s">
        <v>67</v>
      </c>
      <c r="E9" s="16" t="s">
        <v>25</v>
      </c>
      <c r="F9" s="16" t="s">
        <v>58</v>
      </c>
      <c r="G9" s="16" t="s">
        <v>27</v>
      </c>
      <c r="H9" s="16" t="s">
        <v>68</v>
      </c>
      <c r="I9" s="16" t="s">
        <v>60</v>
      </c>
      <c r="J9" s="16" t="s">
        <v>69</v>
      </c>
      <c r="K9" s="16">
        <v>0.1</v>
      </c>
      <c r="L9" s="16" t="s">
        <v>70</v>
      </c>
      <c r="M9" s="16">
        <v>0.01667</v>
      </c>
      <c r="N9" s="30">
        <v>0.01429</v>
      </c>
      <c r="O9" s="14" t="s">
        <v>66</v>
      </c>
      <c r="P9" s="19" t="s">
        <v>71</v>
      </c>
      <c r="Q9" s="19">
        <v>1</v>
      </c>
      <c r="R9" s="19" t="s">
        <v>72</v>
      </c>
      <c r="S9" s="19" t="s">
        <v>34</v>
      </c>
      <c r="T9" s="19">
        <v>0.12</v>
      </c>
      <c r="U9" s="20">
        <v>0.12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/>
      <c r="AI9" s="23">
        <f t="shared" si="0"/>
        <v>0.13429</v>
      </c>
    </row>
    <row r="10" ht="84" spans="1:35">
      <c r="A10" s="13">
        <v>9</v>
      </c>
      <c r="B10" s="14" t="s">
        <v>73</v>
      </c>
      <c r="C10" s="14">
        <v>25230910</v>
      </c>
      <c r="D10" s="14" t="s">
        <v>74</v>
      </c>
      <c r="E10" s="16" t="s">
        <v>25</v>
      </c>
      <c r="F10" s="16" t="s">
        <v>75</v>
      </c>
      <c r="G10" s="16" t="s">
        <v>27</v>
      </c>
      <c r="H10" s="16">
        <v>2026.08</v>
      </c>
      <c r="I10" s="16" t="s">
        <v>60</v>
      </c>
      <c r="J10" s="59" t="s">
        <v>61</v>
      </c>
      <c r="K10" s="16">
        <v>0.1</v>
      </c>
      <c r="L10" s="59" t="s">
        <v>76</v>
      </c>
      <c r="M10" s="16">
        <v>0.04286</v>
      </c>
      <c r="N10" s="18">
        <v>0.04286</v>
      </c>
      <c r="O10" s="14" t="s">
        <v>73</v>
      </c>
      <c r="P10" s="19" t="s">
        <v>77</v>
      </c>
      <c r="Q10" s="19">
        <v>2</v>
      </c>
      <c r="R10" s="19" t="s">
        <v>72</v>
      </c>
      <c r="S10" s="19" t="s">
        <v>34</v>
      </c>
      <c r="T10" s="19">
        <v>0.08</v>
      </c>
      <c r="U10" s="20">
        <v>0.08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2"/>
      <c r="AI10" s="23">
        <f t="shared" si="0"/>
        <v>0.12286</v>
      </c>
    </row>
    <row r="11" ht="60" spans="1:35">
      <c r="A11" s="13">
        <v>10</v>
      </c>
      <c r="B11" s="14" t="s">
        <v>78</v>
      </c>
      <c r="C11" s="15">
        <v>25230914</v>
      </c>
      <c r="D11" s="14" t="s">
        <v>67</v>
      </c>
      <c r="E11" s="16" t="s">
        <v>79</v>
      </c>
      <c r="F11" s="16"/>
      <c r="G11" s="16" t="s">
        <v>27</v>
      </c>
      <c r="H11" s="16" t="s">
        <v>80</v>
      </c>
      <c r="I11" s="16" t="s">
        <v>60</v>
      </c>
      <c r="J11" s="17" t="s">
        <v>81</v>
      </c>
      <c r="K11" s="16">
        <v>0.1</v>
      </c>
      <c r="L11" s="24" t="s">
        <v>82</v>
      </c>
      <c r="M11" s="16">
        <v>0.1</v>
      </c>
      <c r="N11" s="18">
        <v>0.1</v>
      </c>
      <c r="O11" s="21"/>
      <c r="P11" s="21"/>
      <c r="Q11" s="21"/>
      <c r="R11" s="21"/>
      <c r="S11" s="21"/>
      <c r="T11" s="21"/>
      <c r="U11" s="25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2"/>
      <c r="AI11" s="23">
        <f t="shared" si="0"/>
        <v>0.1</v>
      </c>
    </row>
    <row r="12" ht="48" spans="1:35">
      <c r="A12" s="13">
        <v>11</v>
      </c>
      <c r="B12" s="14" t="s">
        <v>83</v>
      </c>
      <c r="C12" s="14">
        <v>25230913</v>
      </c>
      <c r="D12" s="14" t="s">
        <v>67</v>
      </c>
      <c r="E12" s="14" t="s">
        <v>84</v>
      </c>
      <c r="F12" s="14"/>
      <c r="G12" s="14" t="s">
        <v>85</v>
      </c>
      <c r="H12" s="14" t="s">
        <v>86</v>
      </c>
      <c r="I12" s="14" t="s">
        <v>50</v>
      </c>
      <c r="J12" s="39">
        <v>0.4</v>
      </c>
      <c r="K12" s="14">
        <v>0.2</v>
      </c>
      <c r="L12" s="14" t="s">
        <v>31</v>
      </c>
      <c r="M12" s="14">
        <v>0.05</v>
      </c>
      <c r="N12" s="18">
        <v>0.05</v>
      </c>
      <c r="O12" s="21"/>
      <c r="P12" s="21"/>
      <c r="Q12" s="21"/>
      <c r="R12" s="21"/>
      <c r="S12" s="21"/>
      <c r="T12" s="21"/>
      <c r="U12" s="25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2"/>
      <c r="AI12" s="23">
        <f t="shared" si="0"/>
        <v>0.05</v>
      </c>
    </row>
    <row r="13" ht="36" spans="1:35">
      <c r="A13" s="13">
        <v>12</v>
      </c>
      <c r="B13" s="14" t="s">
        <v>87</v>
      </c>
      <c r="C13" s="15">
        <v>25230437</v>
      </c>
      <c r="D13" s="14" t="s">
        <v>88</v>
      </c>
      <c r="E13" s="16" t="s">
        <v>89</v>
      </c>
      <c r="F13" s="16"/>
      <c r="G13" s="16" t="s">
        <v>27</v>
      </c>
      <c r="H13" s="16">
        <v>2024.12</v>
      </c>
      <c r="I13" s="16" t="s">
        <v>90</v>
      </c>
      <c r="J13" s="17" t="s">
        <v>81</v>
      </c>
      <c r="K13" s="16">
        <v>0.05</v>
      </c>
      <c r="L13" s="24" t="s">
        <v>82</v>
      </c>
      <c r="M13" s="16">
        <v>0.05</v>
      </c>
      <c r="N13" s="18">
        <v>0.05</v>
      </c>
      <c r="O13" s="21"/>
      <c r="P13" s="21"/>
      <c r="Q13" s="21"/>
      <c r="R13" s="21"/>
      <c r="S13" s="21"/>
      <c r="T13" s="21"/>
      <c r="U13" s="25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2"/>
      <c r="AI13" s="23">
        <f t="shared" si="0"/>
        <v>0.05</v>
      </c>
    </row>
    <row r="14" ht="72" spans="1:35">
      <c r="A14" s="13">
        <v>13</v>
      </c>
      <c r="B14" s="14" t="s">
        <v>91</v>
      </c>
      <c r="C14" s="15">
        <v>25230120</v>
      </c>
      <c r="D14" s="14" t="s">
        <v>36</v>
      </c>
      <c r="E14" s="14" t="s">
        <v>92</v>
      </c>
      <c r="F14" s="14"/>
      <c r="G14" s="16" t="s">
        <v>85</v>
      </c>
      <c r="H14" s="16" t="s">
        <v>93</v>
      </c>
      <c r="I14" s="16" t="s">
        <v>50</v>
      </c>
      <c r="J14" s="17" t="s">
        <v>94</v>
      </c>
      <c r="K14" s="16">
        <v>0.2</v>
      </c>
      <c r="L14" s="24" t="s">
        <v>95</v>
      </c>
      <c r="M14" s="16">
        <v>0.1</v>
      </c>
      <c r="N14" s="18">
        <v>0.1</v>
      </c>
      <c r="O14" s="21"/>
      <c r="P14" s="21"/>
      <c r="Q14" s="21"/>
      <c r="R14" s="21"/>
      <c r="S14" s="21"/>
      <c r="T14" s="21"/>
      <c r="U14" s="21"/>
      <c r="V14" s="14" t="s">
        <v>91</v>
      </c>
      <c r="W14" s="14" t="s">
        <v>96</v>
      </c>
      <c r="X14" s="40">
        <v>1</v>
      </c>
      <c r="Y14" s="40" t="s">
        <v>97</v>
      </c>
      <c r="Z14" s="40">
        <v>0.1</v>
      </c>
      <c r="AA14" s="41">
        <v>0.1</v>
      </c>
      <c r="AB14" s="21"/>
      <c r="AC14" s="21"/>
      <c r="AD14" s="21"/>
      <c r="AE14" s="21"/>
      <c r="AF14" s="21"/>
      <c r="AG14" s="21"/>
      <c r="AH14" s="22"/>
      <c r="AI14" s="23">
        <f t="shared" si="0"/>
        <v>0.2</v>
      </c>
    </row>
    <row r="15" ht="48" spans="1:35">
      <c r="A15" s="13">
        <v>14</v>
      </c>
      <c r="B15" s="14" t="s">
        <v>98</v>
      </c>
      <c r="C15" s="14">
        <v>25230806</v>
      </c>
      <c r="D15" s="14" t="s">
        <v>47</v>
      </c>
      <c r="E15" s="14" t="s">
        <v>84</v>
      </c>
      <c r="F15" s="14"/>
      <c r="G15" s="14" t="s">
        <v>85</v>
      </c>
      <c r="H15" s="14" t="s">
        <v>86</v>
      </c>
      <c r="I15" s="14" t="s">
        <v>29</v>
      </c>
      <c r="J15" s="42" t="s">
        <v>69</v>
      </c>
      <c r="K15" s="14">
        <v>0.1</v>
      </c>
      <c r="L15" s="43" t="s">
        <v>99</v>
      </c>
      <c r="M15" s="14">
        <v>0.014</v>
      </c>
      <c r="N15" s="30">
        <v>0.01429</v>
      </c>
      <c r="O15" s="14"/>
      <c r="P15" s="14"/>
      <c r="Q15" s="14"/>
      <c r="R15" s="14"/>
      <c r="S15" s="14"/>
      <c r="T15" s="14"/>
      <c r="U15" s="44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38"/>
      <c r="AI15" s="31">
        <f t="shared" si="0"/>
        <v>0.01429</v>
      </c>
    </row>
    <row r="16" ht="72" spans="1:35">
      <c r="A16" s="13">
        <v>15</v>
      </c>
      <c r="B16" s="14" t="s">
        <v>100</v>
      </c>
      <c r="C16" s="15">
        <v>25230406</v>
      </c>
      <c r="D16" s="14" t="s">
        <v>36</v>
      </c>
      <c r="E16" s="16"/>
      <c r="F16" s="16"/>
      <c r="G16" s="16"/>
      <c r="H16" s="16"/>
      <c r="I16" s="16"/>
      <c r="J16" s="17"/>
      <c r="K16" s="16"/>
      <c r="L16" s="17"/>
      <c r="M16" s="16"/>
      <c r="N16" s="45"/>
      <c r="O16" s="14" t="s">
        <v>100</v>
      </c>
      <c r="P16" s="14" t="s">
        <v>101</v>
      </c>
      <c r="Q16" s="14">
        <v>1</v>
      </c>
      <c r="R16" s="14" t="s">
        <v>102</v>
      </c>
      <c r="S16" s="14" t="s">
        <v>34</v>
      </c>
      <c r="T16" s="14">
        <v>0.12</v>
      </c>
      <c r="U16" s="46">
        <v>0.12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19"/>
      <c r="AI16" s="23">
        <f t="shared" si="0"/>
        <v>0.12</v>
      </c>
    </row>
    <row r="17" ht="184" spans="1:35">
      <c r="A17" s="13">
        <v>16</v>
      </c>
      <c r="B17" s="33" t="s">
        <v>103</v>
      </c>
      <c r="C17" s="14">
        <v>25230107</v>
      </c>
      <c r="D17" s="14" t="s">
        <v>36</v>
      </c>
      <c r="E17" s="14"/>
      <c r="F17" s="14"/>
      <c r="G17" s="14"/>
      <c r="H17" s="14"/>
      <c r="I17" s="14"/>
      <c r="J17" s="17"/>
      <c r="K17" s="14"/>
      <c r="L17" s="14"/>
      <c r="M17" s="14"/>
      <c r="N17" s="45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33" t="s">
        <v>103</v>
      </c>
      <c r="AC17" s="47" t="s">
        <v>104</v>
      </c>
      <c r="AD17" s="48" t="s">
        <v>94</v>
      </c>
      <c r="AE17" s="33" t="s">
        <v>105</v>
      </c>
      <c r="AF17" s="47" t="s">
        <v>106</v>
      </c>
      <c r="AG17" s="47">
        <v>0.2</v>
      </c>
      <c r="AH17" s="49">
        <v>0.2</v>
      </c>
      <c r="AI17" s="23">
        <f t="shared" si="0"/>
        <v>0.2</v>
      </c>
    </row>
    <row r="18" ht="145" spans="1:35">
      <c r="A18" s="13">
        <v>17</v>
      </c>
      <c r="B18" s="33" t="s">
        <v>107</v>
      </c>
      <c r="C18" s="50">
        <v>25230307</v>
      </c>
      <c r="D18" s="50" t="s">
        <v>36</v>
      </c>
      <c r="E18" s="21"/>
      <c r="F18" s="21"/>
      <c r="G18" s="21"/>
      <c r="H18" s="22"/>
      <c r="I18" s="21"/>
      <c r="J18" s="21"/>
      <c r="K18" s="21"/>
      <c r="L18" s="21"/>
      <c r="M18" s="21"/>
      <c r="N18" s="51"/>
      <c r="O18" s="14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33" t="s">
        <v>107</v>
      </c>
      <c r="AC18" s="34" t="s">
        <v>108</v>
      </c>
      <c r="AD18" s="52">
        <v>1</v>
      </c>
      <c r="AE18" s="33" t="s">
        <v>109</v>
      </c>
      <c r="AF18" s="47" t="s">
        <v>110</v>
      </c>
      <c r="AG18" s="47">
        <v>0.4</v>
      </c>
      <c r="AH18" s="49">
        <v>0.4</v>
      </c>
      <c r="AI18" s="23">
        <f t="shared" si="0"/>
        <v>0.4</v>
      </c>
    </row>
    <row r="19" ht="172.5" spans="1:35">
      <c r="A19" s="13">
        <v>18</v>
      </c>
      <c r="B19" s="14" t="s">
        <v>111</v>
      </c>
      <c r="C19" s="15">
        <v>25230701</v>
      </c>
      <c r="D19" s="14" t="s">
        <v>47</v>
      </c>
      <c r="E19" s="53" t="s">
        <v>112</v>
      </c>
      <c r="F19" s="53"/>
      <c r="G19" s="16" t="s">
        <v>85</v>
      </c>
      <c r="H19" s="16" t="s">
        <v>113</v>
      </c>
      <c r="I19" s="16" t="s">
        <v>60</v>
      </c>
      <c r="J19" s="17" t="s">
        <v>94</v>
      </c>
      <c r="K19" s="53">
        <v>0.05</v>
      </c>
      <c r="L19" s="54" t="s">
        <v>114</v>
      </c>
      <c r="M19" s="53">
        <v>0.025</v>
      </c>
      <c r="N19" s="55">
        <v>0.025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33" t="s">
        <v>111</v>
      </c>
      <c r="AC19" s="27" t="s">
        <v>115</v>
      </c>
      <c r="AD19" s="56" t="s">
        <v>82</v>
      </c>
      <c r="AE19" s="27" t="s">
        <v>116</v>
      </c>
      <c r="AF19" s="27" t="s">
        <v>117</v>
      </c>
      <c r="AG19" s="27">
        <v>0.2</v>
      </c>
      <c r="AH19" s="57">
        <v>0.2</v>
      </c>
      <c r="AI19" s="31">
        <f t="shared" si="0"/>
        <v>0.225</v>
      </c>
    </row>
  </sheetData>
  <autoFilter xmlns:etc="http://www.wps.cn/officeDocument/2017/etCustomData" ref="A1:AI19" etc:filterBottomFollowUsedRange="0">
    <sortState ref="A1:AI19">
      <sortCondition ref="A1"/>
    </sortState>
    <extLst/>
  </autoFilter>
  <pageMargins left="0.751388888888889" right="0.751388888888889" top="1" bottom="1" header="0.5" footer="0.5"/>
  <pageSetup paperSize="8" scale="62" fitToHeight="0" orientation="landscape" horizontalDpi="600"/>
  <headerFooter>
    <oddHeader>&amp;C&amp;"华文中宋"&amp;28 2023级推免素质加分成果汇总表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张皎</cp:lastModifiedBy>
  <dcterms:created xsi:type="dcterms:W3CDTF">2006-09-16T00:00:00Z</dcterms:created>
  <dcterms:modified xsi:type="dcterms:W3CDTF">2026-09-04T08:26:50Z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FFC7B9BDEEF9470A8D6AF9971C7FFF92_13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