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2"/>
  </bookViews>
  <sheets>
    <sheet name="动医" sheetId="5" r:id="rId1"/>
    <sheet name="动药" sheetId="6" r:id="rId2"/>
    <sheet name="实验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<sst xmlns="http://schemas.openxmlformats.org/spreadsheetml/2006/main" count="627" uniqueCount="334">
  <si>
    <t>序号</t>
  </si>
  <si>
    <t xml:space="preserve">学号  </t>
  </si>
  <si>
    <t>姓名</t>
  </si>
  <si>
    <t>班级</t>
  </si>
  <si>
    <t>各学年综合测评结果</t>
  </si>
  <si>
    <t>综合测评绩点</t>
  </si>
  <si>
    <t>CET4</t>
  </si>
  <si>
    <t>CET6</t>
  </si>
  <si>
    <t>必修课
无不及
格记录不超1门 且经补考或重修已通过考核</t>
  </si>
  <si>
    <t>GPA</t>
  </si>
  <si>
    <t>0.7GPA</t>
  </si>
  <si>
    <t>学术研究
类课程</t>
  </si>
  <si>
    <t>教授开放课程</t>
  </si>
  <si>
    <t>发表论文</t>
  </si>
  <si>
    <t>奖励</t>
  </si>
  <si>
    <t>附加分</t>
  </si>
  <si>
    <t>综合评定绩点</t>
  </si>
  <si>
    <t>综合素质绩点</t>
  </si>
  <si>
    <t>0.3综合素
质绩点</t>
  </si>
  <si>
    <t>SRT</t>
  </si>
  <si>
    <t>总成绩</t>
  </si>
  <si>
    <t>总排名</t>
  </si>
  <si>
    <t>备注</t>
  </si>
  <si>
    <t>9221710325</t>
  </si>
  <si>
    <t>黄橙玥</t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</si>
  <si>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223</t>
    </r>
  </si>
  <si>
    <t>AAA</t>
  </si>
  <si>
    <t>4.04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</si>
  <si>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担任院学生会执行主席一年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国际定向进化大赛铜奖</t>
    </r>
  </si>
  <si>
    <t>9221710303</t>
  </si>
  <si>
    <t>朱亦飞</t>
  </si>
  <si>
    <t>3.84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</si>
  <si>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南京农业大学第五届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振兴杯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创新创业大赛校赛一等奖（团队第一名）</t>
    </r>
  </si>
  <si>
    <t>国主</t>
  </si>
  <si>
    <t>9221710414</t>
  </si>
  <si>
    <t>张泽栋</t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</si>
  <si>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224</t>
    </r>
  </si>
  <si>
    <t>3.78</t>
  </si>
  <si>
    <r>
      <rPr>
        <sz val="10"/>
        <color theme="1"/>
        <rFont val="宋体"/>
        <charset val="134"/>
      </rPr>
      <t>三好一等奖学金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实用新型专利第一发明人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江苏省大学生创新创业大赛（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年）产业赛道一等奖（团队第一名）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担任院分党校实践部部长一年</t>
    </r>
  </si>
  <si>
    <t>9221710201</t>
  </si>
  <si>
    <t>王光鹏</t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</si>
  <si>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222</t>
    </r>
  </si>
  <si>
    <t>3.97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</si>
  <si>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担任学习部部长一年</t>
    </r>
  </si>
  <si>
    <t>校主</t>
  </si>
  <si>
    <t>9221710413</t>
  </si>
  <si>
    <t>张欣怡</t>
  </si>
  <si>
    <t>0.966666666666667</t>
  </si>
  <si>
    <t>3.61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</si>
  <si>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江苏省大学生创新创业大赛（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年）产业赛道一等奖（团队第四名）</t>
    </r>
  </si>
  <si>
    <t>9221710503</t>
  </si>
  <si>
    <t>王金辉</t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</si>
  <si>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225</t>
    </r>
  </si>
  <si>
    <t>3.98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</si>
  <si>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第十九届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挑战杯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全国大学生课外学术科技作品竞赛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揭榜挂帅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专项赛一等奖（团队第六）</t>
    </r>
  </si>
  <si>
    <t>9221710204</t>
  </si>
  <si>
    <t>毛维仪</t>
  </si>
  <si>
    <t>4.02</t>
  </si>
  <si>
    <r>
      <rPr>
        <sz val="10"/>
        <color theme="1"/>
        <rFont val="宋体"/>
        <charset val="134"/>
      </rPr>
      <t>担任班级团支书一年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担任小动协办公室一年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国家奖学金</t>
    </r>
  </si>
  <si>
    <t>9221710715</t>
  </si>
  <si>
    <t>张佳慧</t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</si>
  <si>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221</t>
    </r>
  </si>
  <si>
    <t>3.83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</si>
  <si>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校三好奖学金一等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南京农业大学兽医技能大赛一等奖</t>
    </r>
  </si>
  <si>
    <t>9221710623</t>
  </si>
  <si>
    <t>郭之仪</t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</si>
  <si>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226</t>
    </r>
  </si>
  <si>
    <t>3.81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</si>
  <si>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三好一等奖学金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担任班级班长两年</t>
    </r>
  </si>
  <si>
    <t>省主</t>
  </si>
  <si>
    <t>9221710227</t>
  </si>
  <si>
    <t>谭文睿</t>
  </si>
  <si>
    <t>3.72</t>
  </si>
  <si>
    <r>
      <rPr>
        <sz val="10"/>
        <color theme="1"/>
        <rFont val="宋体"/>
        <charset val="134"/>
      </rPr>
      <t>一般期刊上发表本专业研究论文，一作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《江苏某牧场荷斯坦犊牛血清</t>
    </r>
    <r>
      <rPr>
        <sz val="10"/>
        <color theme="1"/>
        <rFont val="Times New Roman"/>
        <charset val="134"/>
      </rPr>
      <t>IgG</t>
    </r>
    <r>
      <rPr>
        <sz val="10"/>
        <color theme="1"/>
        <rFont val="宋体"/>
        <charset val="134"/>
      </rPr>
      <t>质量浓度影响因素分析》</t>
    </r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</si>
  <si>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担任院青媒视效部部长一年</t>
    </r>
  </si>
  <si>
    <t>9221710526</t>
  </si>
  <si>
    <t>梁晓言</t>
  </si>
  <si>
    <t>3.88</t>
  </si>
  <si>
    <r>
      <rPr>
        <sz val="10"/>
        <color theme="1"/>
        <rFont val="宋体"/>
        <charset val="134"/>
      </rPr>
      <t>担任班级</t>
    </r>
    <r>
      <rPr>
        <sz val="10"/>
        <color theme="1"/>
        <rFont val="宋体"/>
        <charset val="134"/>
        <scheme val="minor"/>
      </rPr>
      <t>班长</t>
    </r>
    <r>
      <rPr>
        <sz val="10"/>
        <color theme="1"/>
        <rFont val="宋体"/>
        <charset val="134"/>
      </rPr>
      <t>两年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国家奖学金</t>
    </r>
  </si>
  <si>
    <t>9221710205</t>
  </si>
  <si>
    <t>方小丹</t>
  </si>
  <si>
    <t>3.94</t>
  </si>
  <si>
    <r>
      <rPr>
        <sz val="10"/>
        <color theme="1"/>
        <rFont val="宋体"/>
        <charset val="134"/>
      </rPr>
      <t>三好学生一等奖学金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担任院团委青协部长一年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担任院本科生第二党支部副书记一年</t>
    </r>
  </si>
  <si>
    <t>31122320</t>
  </si>
  <si>
    <t>陈泳臻</t>
  </si>
  <si>
    <t>0.833333333333333</t>
  </si>
  <si>
    <r>
      <rPr>
        <sz val="10"/>
        <color theme="1"/>
        <rFont val="Times New Roman"/>
        <charset val="134"/>
      </rP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10%-25%</t>
    </r>
    <r>
      <rPr>
        <sz val="10"/>
        <color theme="1"/>
        <rFont val="宋体"/>
        <charset val="134"/>
      </rPr>
      <t>，一作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《</t>
    </r>
    <r>
      <rPr>
        <sz val="10"/>
        <color theme="1"/>
        <rFont val="Times New Roman"/>
        <charset val="134"/>
      </rPr>
      <t xml:space="preserve">Isolation and identification of tropical source </t>
    </r>
    <r>
      <rPr>
        <i/>
        <sz val="10"/>
        <color theme="1"/>
        <rFont val="Times New Roman"/>
        <charset val="134"/>
      </rPr>
      <t>Lactobacillus</t>
    </r>
    <r>
      <rPr>
        <sz val="10"/>
        <color theme="1"/>
        <rFont val="Times New Roman"/>
        <charset val="134"/>
      </rPr>
      <t xml:space="preserve"> plantarum CK3
and its effects on fatty liver in laying hens</t>
    </r>
    <r>
      <rPr>
        <sz val="10"/>
        <color theme="1"/>
        <rFont val="宋体"/>
        <charset val="134"/>
      </rPr>
      <t>》</t>
    </r>
  </si>
  <si>
    <t>9221710703</t>
  </si>
  <si>
    <t>王昱杰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</si>
  <si>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院学生（兼职）团委副书记一年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班级班长一年</t>
    </r>
  </si>
  <si>
    <t>9221710603</t>
  </si>
  <si>
    <t>刘羽晖</t>
  </si>
  <si>
    <t>0.866666666666667</t>
  </si>
  <si>
    <t>3.36</t>
  </si>
  <si>
    <r>
      <rPr>
        <sz val="10"/>
        <color theme="1"/>
        <rFont val="Times New Roman"/>
        <charset val="134"/>
      </rP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10%-25%</t>
    </r>
    <r>
      <rPr>
        <sz val="10"/>
        <color theme="1"/>
        <rFont val="宋体"/>
        <charset val="134"/>
      </rPr>
      <t>，一作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《</t>
    </r>
    <r>
      <rPr>
        <sz val="10"/>
        <color theme="1"/>
        <rFont val="Times New Roman"/>
        <charset val="134"/>
      </rPr>
      <t>Lactobacillus johnsonii DY2 Isolated from Yaks Alleviated Acute
Escherichia coli Infection via Modulating InflammatoryResponses, Antioxidant Capacity, and Gut Microbiota</t>
    </r>
    <r>
      <rPr>
        <sz val="10"/>
        <color theme="1"/>
        <rFont val="宋体"/>
        <charset val="134"/>
      </rPr>
      <t>》</t>
    </r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</si>
  <si>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</si>
  <si>
    <t>9221710407</t>
  </si>
  <si>
    <t>杨昱茗</t>
  </si>
  <si>
    <t>3.89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</si>
  <si>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担任院青年传媒中心主任一年</t>
    </r>
  </si>
  <si>
    <t>15522121</t>
  </si>
  <si>
    <t>罗涛</t>
  </si>
  <si>
    <t>4.09</t>
  </si>
  <si>
    <t>国家奖学金</t>
  </si>
  <si>
    <t>15122522</t>
  </si>
  <si>
    <t>周昕瑶</t>
  </si>
  <si>
    <t>0.933333333333333</t>
  </si>
  <si>
    <t>3.73</t>
  </si>
  <si>
    <r>
      <rPr>
        <sz val="10"/>
        <color theme="1"/>
        <rFont val="宋体"/>
        <charset val="134"/>
      </rPr>
      <t>三好二等奖学金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第十一届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雄鹰杯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小动物医师技能大赛一等奖</t>
    </r>
  </si>
  <si>
    <t>9221710426</t>
  </si>
  <si>
    <t>管其权</t>
  </si>
  <si>
    <t>3.75</t>
  </si>
  <si>
    <r>
      <rPr>
        <sz val="10"/>
        <color theme="1"/>
        <rFont val="宋体"/>
        <charset val="134"/>
      </rPr>
      <t>三好学生一等奖学金第十九届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挑战杯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全国大学生课外学术科技作品竞赛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揭榜挂帅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专项赛一等奖（团队第三）</t>
    </r>
  </si>
  <si>
    <t>9221710423</t>
  </si>
  <si>
    <t>韩昊林</t>
  </si>
  <si>
    <t>在学术期刊上发表本专业文献综述，一作，《氢医学在动物大健康领域的研究进展》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</si>
  <si>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第十九届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挑战杯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全国大学生课外学术科技作品竞赛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揭榜挂帅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专项赛一等奖（团队第四）</t>
    </r>
  </si>
  <si>
    <t>9221710428</t>
  </si>
  <si>
    <t>张爽</t>
  </si>
  <si>
    <t>3.28</t>
  </si>
  <si>
    <r>
      <rPr>
        <sz val="10"/>
        <color theme="1"/>
        <rFont val="Times New Roman"/>
        <charset val="134"/>
      </rP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10%-25%</t>
    </r>
    <r>
      <rPr>
        <sz val="10"/>
        <color theme="1"/>
        <rFont val="宋体"/>
        <charset val="134"/>
      </rPr>
      <t>，一作《</t>
    </r>
    <r>
      <rPr>
        <sz val="10"/>
        <color theme="1"/>
        <rFont val="Times New Roman"/>
        <charset val="134"/>
      </rPr>
      <t>Functional and Morphological Characteristics of Goat Rumen Lamina Propria Stromal Cells During Pre-Weaning Development</t>
    </r>
    <r>
      <rPr>
        <sz val="10"/>
        <color theme="1"/>
        <rFont val="宋体"/>
        <charset val="134"/>
      </rPr>
      <t>》</t>
    </r>
  </si>
  <si>
    <r>
      <rPr>
        <sz val="10"/>
        <color theme="1"/>
        <rFont val="宋体"/>
        <charset val="134"/>
      </rPr>
      <t>担任班级班长两年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三好学生一等奖学金</t>
    </r>
  </si>
  <si>
    <t>9221710102</t>
  </si>
  <si>
    <t>王一冰</t>
  </si>
  <si>
    <t>/</t>
  </si>
  <si>
    <t>3.82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</si>
  <si>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担任班级班长一年</t>
    </r>
  </si>
  <si>
    <t>9221710324</t>
  </si>
  <si>
    <t>郭旭峰</t>
  </si>
  <si>
    <t>3.6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</si>
  <si>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江苏省高等学校高等数学竞赛二等奖</t>
    </r>
  </si>
  <si>
    <t>9221710611</t>
  </si>
  <si>
    <t>杨荣晰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</si>
  <si>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</si>
  <si>
    <t>9221710311</t>
  </si>
  <si>
    <t>杨锐琪</t>
  </si>
  <si>
    <t>3.52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</si>
  <si>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院文艺部部长一年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江苏高校学生境外学习政府奖学金项目</t>
    </r>
  </si>
  <si>
    <t>9221710410</t>
  </si>
  <si>
    <t>辛若萱</t>
  </si>
  <si>
    <t>3.71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</si>
  <si>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院团委奶协部长</t>
    </r>
  </si>
  <si>
    <t>9222210134</t>
  </si>
  <si>
    <t>章心怡</t>
  </si>
  <si>
    <t>3.68</t>
  </si>
  <si>
    <r>
      <rPr>
        <sz val="10"/>
        <color theme="1"/>
        <rFont val="宋体"/>
        <charset val="134"/>
      </rPr>
      <t>发明专利，排名第</t>
    </r>
    <r>
      <rPr>
        <sz val="10"/>
        <color theme="1"/>
        <rFont val="Times New Roman"/>
        <charset val="134"/>
      </rPr>
      <t xml:space="preserve">6
</t>
    </r>
    <r>
      <rPr>
        <sz val="10"/>
        <color theme="1"/>
        <rFont val="宋体"/>
        <charset val="134"/>
      </rPr>
      <t>《一种植物乳酸菌及其在鸡蛋脂肪肝中的应用》</t>
    </r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</si>
  <si>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校三好学生二等奖学金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江苏省高校学生境外学习政府奖学金</t>
    </r>
  </si>
  <si>
    <t>9221710329</t>
  </si>
  <si>
    <t>包菱雪</t>
  </si>
  <si>
    <t>3.76</t>
  </si>
  <si>
    <r>
      <rPr>
        <sz val="10"/>
        <color theme="1"/>
        <rFont val="宋体"/>
        <charset val="134"/>
      </rPr>
      <t>三好学生一等奖学金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</si>
  <si>
    <t>9221710214</t>
  </si>
  <si>
    <t>李博超</t>
  </si>
  <si>
    <t>3.8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</si>
  <si>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</si>
  <si>
    <t>9221710216</t>
  </si>
  <si>
    <t>张婷婷</t>
  </si>
  <si>
    <r>
      <rPr>
        <sz val="10"/>
        <color theme="1"/>
        <rFont val="宋体"/>
        <charset val="134"/>
      </rPr>
      <t>国家励志奖学金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担任院外联部部长一年</t>
    </r>
  </si>
  <si>
    <t>9221710316</t>
  </si>
  <si>
    <t>张雅淳</t>
  </si>
  <si>
    <t>3.65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</si>
  <si>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院团委小动协流部部长</t>
    </r>
  </si>
  <si>
    <t>9221710130</t>
  </si>
  <si>
    <t>许元</t>
  </si>
  <si>
    <t>3.9</t>
  </si>
  <si>
    <t>15122523</t>
  </si>
  <si>
    <t>赵琴</t>
  </si>
  <si>
    <t>3.77</t>
  </si>
  <si>
    <r>
      <rPr>
        <sz val="10"/>
        <color theme="1"/>
        <rFont val="宋体"/>
        <charset val="134"/>
      </rPr>
      <t>担任班级团支书一年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校三好学生奖学金一等</t>
    </r>
  </si>
  <si>
    <t>国家专项</t>
  </si>
  <si>
    <t>9221710206</t>
  </si>
  <si>
    <t>田青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</si>
  <si>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校青媒主席团成员</t>
    </r>
  </si>
  <si>
    <t>9221710202</t>
  </si>
  <si>
    <t>王浡然</t>
  </si>
  <si>
    <t>3.79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</si>
  <si>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院新媒体运营部长一年</t>
    </r>
  </si>
  <si>
    <t>9221710722</t>
  </si>
  <si>
    <t>姜宜君</t>
  </si>
  <si>
    <t>三好学生一等奖学金</t>
  </si>
  <si>
    <t>9221710326</t>
  </si>
  <si>
    <t>鲍雨露</t>
  </si>
  <si>
    <r>
      <rPr>
        <sz val="10"/>
        <color theme="1"/>
        <rFont val="宋体"/>
        <charset val="134"/>
      </rPr>
      <t>国家励志奖学金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南京农业大学第五届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振兴杯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创新创业大赛校赛一等奖（团队第三名）</t>
    </r>
  </si>
  <si>
    <t>9221710402</t>
  </si>
  <si>
    <t>王钰涵</t>
  </si>
  <si>
    <t>3.46</t>
  </si>
  <si>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江苏省大学生创新创业大赛（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年）产业赛道一等奖（团队第六名）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担任校青年传媒主席团成员</t>
    </r>
  </si>
  <si>
    <t>9221710405</t>
  </si>
  <si>
    <t>李梓豪</t>
  </si>
  <si>
    <t>AAB</t>
  </si>
  <si>
    <t>0.733333333333333</t>
  </si>
  <si>
    <t>3.22</t>
  </si>
  <si>
    <r>
      <rPr>
        <sz val="10"/>
        <color theme="1"/>
        <rFont val="Times New Roman"/>
        <charset val="134"/>
      </rP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25%-50%</t>
    </r>
    <r>
      <rPr>
        <sz val="10"/>
        <color theme="1"/>
        <rFont val="宋体"/>
        <charset val="134"/>
      </rPr>
      <t>，一作《</t>
    </r>
    <r>
      <rPr>
        <sz val="10"/>
        <color theme="1"/>
        <rFont val="Times New Roman"/>
        <charset val="134"/>
      </rPr>
      <t xml:space="preserve">Sedative Effects and Stress-Alleviating Capabilities of Four Dietary Plant-Derived Compounds on </t>
    </r>
    <r>
      <rPr>
        <i/>
        <sz val="10"/>
        <color theme="1"/>
        <rFont val="Times New Roman"/>
        <charset val="134"/>
      </rPr>
      <t>Procambarus clarkii</t>
    </r>
    <r>
      <rPr>
        <sz val="10"/>
        <color theme="1"/>
        <rFont val="宋体"/>
        <charset val="134"/>
      </rPr>
      <t>》</t>
    </r>
  </si>
  <si>
    <t>担任班级团支书一年</t>
  </si>
  <si>
    <t>9221710615</t>
  </si>
  <si>
    <t>张语涵</t>
  </si>
  <si>
    <t>9221710607</t>
  </si>
  <si>
    <t>芮心童</t>
  </si>
  <si>
    <t>三好学生奖学金二等</t>
  </si>
  <si>
    <t>9221710609</t>
  </si>
  <si>
    <t>李丽红</t>
  </si>
  <si>
    <t>3.54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</si>
  <si>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</si>
  <si>
    <t>9221710619</t>
  </si>
  <si>
    <t>郑泰乐</t>
  </si>
  <si>
    <t>3.35</t>
  </si>
  <si>
    <r>
      <rPr>
        <sz val="10"/>
        <color theme="1"/>
        <rFont val="宋体"/>
        <charset val="134"/>
      </rPr>
      <t>担任班级团支书四年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</si>
  <si>
    <t>9221710427</t>
  </si>
  <si>
    <t>黎伟杭</t>
  </si>
  <si>
    <t>三好学生二等奖学金</t>
  </si>
  <si>
    <t>9221710416</t>
  </si>
  <si>
    <t>苗雨欣</t>
  </si>
  <si>
    <t>3.39</t>
  </si>
  <si>
    <r>
      <rPr>
        <sz val="10"/>
        <color theme="1"/>
        <rFont val="宋体"/>
        <charset val="134"/>
      </rPr>
      <t>担任班级班长一年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</si>
  <si>
    <t>9222210223</t>
  </si>
  <si>
    <t>段美宇</t>
  </si>
  <si>
    <t>14322125</t>
  </si>
  <si>
    <t>晏宁阳</t>
  </si>
  <si>
    <t>3.51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</si>
  <si>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</si>
  <si>
    <t>9221710510</t>
  </si>
  <si>
    <t>张宇含</t>
  </si>
  <si>
    <t>9221710513</t>
  </si>
  <si>
    <t>陈玉妍</t>
  </si>
  <si>
    <t>3.48</t>
  </si>
  <si>
    <t>9221710319</t>
  </si>
  <si>
    <t>金梦</t>
  </si>
  <si>
    <t>3.45</t>
  </si>
  <si>
    <t>院素拓部部长一年</t>
  </si>
  <si>
    <t>9221710320</t>
  </si>
  <si>
    <t>赵颖</t>
  </si>
  <si>
    <t>校三好学生二等</t>
  </si>
  <si>
    <t>9221710626</t>
  </si>
  <si>
    <t>董焰磊</t>
  </si>
  <si>
    <t>3.37</t>
  </si>
  <si>
    <t>担任院新媒体运营部部长一年</t>
  </si>
  <si>
    <t>21222212</t>
  </si>
  <si>
    <t>冷益凡</t>
  </si>
  <si>
    <t>递补</t>
  </si>
  <si>
    <t>9221710408</t>
  </si>
  <si>
    <t>吴天予</t>
  </si>
  <si>
    <t>0.766666666666667</t>
  </si>
  <si>
    <t>35122209</t>
  </si>
  <si>
    <t>刘恬雅</t>
  </si>
  <si>
    <r>
      <rPr>
        <sz val="10"/>
        <color theme="1"/>
        <rFont val="宋体"/>
        <charset val="134"/>
      </rPr>
      <t>动药</t>
    </r>
    <r>
      <rPr>
        <sz val="10"/>
        <color theme="1"/>
        <rFont val="Times New Roman"/>
        <charset val="134"/>
      </rPr>
      <t>221</t>
    </r>
  </si>
  <si>
    <t>3.56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</si>
  <si>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担任院团委小动协策划部部长一年</t>
    </r>
    <r>
      <rPr>
        <sz val="10"/>
        <color theme="1"/>
        <rFont val="Times New Roman"/>
        <charset val="134"/>
      </rPr>
      <t xml:space="preserve">
CULSC</t>
    </r>
    <r>
      <rPr>
        <sz val="10"/>
        <color theme="1"/>
        <rFont val="宋体"/>
        <charset val="134"/>
      </rPr>
      <t>第十届全国大学生生命科学竞赛（创新创业类）国家二等奖（团队第四名）</t>
    </r>
  </si>
  <si>
    <t>9221710702</t>
  </si>
  <si>
    <t>王明岳</t>
  </si>
  <si>
    <r>
      <rPr>
        <sz val="10"/>
        <color theme="1"/>
        <rFont val="宋体"/>
        <charset val="134"/>
      </rPr>
      <t>担任班级团支书两年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南京农业大学兽医技能大赛一等奖</t>
    </r>
  </si>
  <si>
    <t>9221710116</t>
  </si>
  <si>
    <t>张宁一</t>
  </si>
  <si>
    <r>
      <rPr>
        <sz val="10"/>
        <color theme="1"/>
        <rFont val="宋体"/>
        <charset val="134"/>
      </rPr>
      <t>国家励志奖学金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担任班级班长两年</t>
    </r>
  </si>
  <si>
    <t>9221710701</t>
  </si>
  <si>
    <t>王宇凝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</si>
  <si>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</si>
  <si>
    <t>9221710404</t>
  </si>
  <si>
    <t>李昌明</t>
  </si>
  <si>
    <t>3.5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</si>
  <si>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国家励志奖学金</t>
    </r>
  </si>
  <si>
    <t>21222119</t>
  </si>
  <si>
    <t>郭世妍</t>
  </si>
  <si>
    <t>3.55</t>
  </si>
  <si>
    <t>9221710105</t>
  </si>
  <si>
    <t>曲佳艺</t>
  </si>
  <si>
    <t>BAA</t>
  </si>
  <si>
    <t>3.33</t>
  </si>
  <si>
    <t>A1</t>
  </si>
  <si>
    <t>9221710709</t>
  </si>
  <si>
    <t>邢文凯</t>
  </si>
  <si>
    <r>
      <rPr>
        <sz val="10"/>
        <color theme="1"/>
        <rFont val="宋体"/>
        <charset val="134"/>
      </rPr>
      <t>动医实验</t>
    </r>
    <r>
      <rPr>
        <sz val="10"/>
        <color theme="1"/>
        <rFont val="Times New Roman"/>
        <charset val="134"/>
      </rPr>
      <t>221</t>
    </r>
  </si>
  <si>
    <r>
      <rPr>
        <sz val="10"/>
        <color theme="1"/>
        <rFont val="宋体"/>
        <charset val="134"/>
      </rPr>
      <t>三好学生一等奖学金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</si>
  <si>
    <t>本研贯通</t>
  </si>
  <si>
    <t>A2</t>
  </si>
  <si>
    <t>9221710124</t>
  </si>
  <si>
    <t>郭嘉欣</t>
  </si>
  <si>
    <t>A3</t>
  </si>
  <si>
    <t>9221710308</t>
  </si>
  <si>
    <t>孙博焱</t>
  </si>
  <si>
    <t>3.53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</si>
  <si>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担任院学生会生活部部长一年</t>
    </r>
  </si>
  <si>
    <t>A4</t>
  </si>
  <si>
    <t>31422213</t>
  </si>
  <si>
    <t>张旭扬</t>
  </si>
  <si>
    <t>ABA</t>
  </si>
  <si>
    <t>3.41</t>
  </si>
  <si>
    <t>A5</t>
  </si>
  <si>
    <t>9221710718</t>
  </si>
  <si>
    <t>陈韬羽</t>
  </si>
  <si>
    <t>BBB</t>
  </si>
  <si>
    <t>3.38</t>
  </si>
  <si>
    <t>B1</t>
  </si>
  <si>
    <t>9221710506</t>
  </si>
  <si>
    <t>方梓忻</t>
  </si>
  <si>
    <t>4.07</t>
  </si>
  <si>
    <r>
      <rPr>
        <sz val="10"/>
        <color theme="1"/>
        <rFont val="宋体"/>
        <charset val="134"/>
      </rPr>
      <t>担任三年班长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江苏大学生创新大赛（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宋体"/>
        <charset val="134"/>
      </rPr>
      <t>）高教主赛道三等奖（团队排名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）</t>
    </r>
  </si>
  <si>
    <t>B2</t>
  </si>
  <si>
    <t>15522101</t>
  </si>
  <si>
    <t>万明悦</t>
  </si>
  <si>
    <t>4.01</t>
  </si>
  <si>
    <r>
      <rPr>
        <sz val="10"/>
        <color theme="1"/>
        <rFont val="Times New Roman"/>
        <charset val="134"/>
      </rP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10%-25%</t>
    </r>
    <r>
      <rPr>
        <sz val="10"/>
        <color theme="1"/>
        <rFont val="宋体"/>
        <charset val="134"/>
      </rPr>
      <t>，一作《</t>
    </r>
    <r>
      <rPr>
        <sz val="10"/>
        <color theme="1"/>
        <rFont val="Times New Roman"/>
        <charset val="134"/>
      </rPr>
      <t>The Prevalence and Genetic Diversity of Porcine Circoviruses(PCVs) in Eastern China during 2010-2016 and 2023-2024</t>
    </r>
    <r>
      <rPr>
        <sz val="10"/>
        <color theme="1"/>
        <rFont val="宋体"/>
        <charset val="134"/>
      </rPr>
      <t>》</t>
    </r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</si>
  <si>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江苏高校学生境外学习政府奖学金项目（鲲鹏计划）</t>
    </r>
  </si>
  <si>
    <t>B3</t>
  </si>
  <si>
    <t>9221710406</t>
  </si>
  <si>
    <t>李漪如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</si>
  <si>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生泰尔杯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生化知识竞赛一等奖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</si>
  <si>
    <t>B4</t>
  </si>
  <si>
    <t>9221710504</t>
  </si>
  <si>
    <t>王添羽</t>
  </si>
  <si>
    <r>
      <rPr>
        <sz val="10"/>
        <color theme="1"/>
        <rFont val="宋体"/>
        <charset val="134"/>
      </rPr>
      <t>担任院红会部长一年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三号学生二等奖学金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第十一届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雄鹰杯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小动物医师技能大赛一等奖</t>
    </r>
  </si>
  <si>
    <t>B5</t>
  </si>
  <si>
    <t>9221710505</t>
  </si>
  <si>
    <t>王鹏旭</t>
  </si>
  <si>
    <r>
      <rPr>
        <sz val="10"/>
        <color theme="1"/>
        <rFont val="宋体"/>
        <charset val="134"/>
      </rPr>
      <t>三好二等奖学金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担任院科协部长一年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江苏大学生创新大赛（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）高教主赛道三等奖（团队第五名）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第二届全国大学生职业规划大赛江苏赛金奖</t>
    </r>
  </si>
  <si>
    <t>B6</t>
  </si>
  <si>
    <t>14322117</t>
  </si>
  <si>
    <t>陈馨雨</t>
  </si>
  <si>
    <r>
      <rPr>
        <sz val="10"/>
        <color theme="1"/>
        <rFont val="Times New Roman"/>
        <charset val="134"/>
      </rP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国家励志奖学金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第十一届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雄鹰杯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小动物医师技能大赛一等奖</t>
    </r>
  </si>
  <si>
    <t>B7</t>
  </si>
  <si>
    <t>9223020314</t>
  </si>
  <si>
    <t>沈书怀</t>
  </si>
  <si>
    <t>ABB</t>
  </si>
  <si>
    <t>SRT主持人
国家实用新型专利第一完成人</t>
  </si>
  <si>
    <t>B8</t>
  </si>
  <si>
    <t>9221310336</t>
  </si>
  <si>
    <t>张思源</t>
  </si>
  <si>
    <t>3.74</t>
  </si>
  <si>
    <t>三好二等奖学金</t>
  </si>
  <si>
    <t>B9</t>
  </si>
  <si>
    <t>9221710520</t>
  </si>
  <si>
    <t>顾庭榕</t>
  </si>
  <si>
    <t>B10</t>
  </si>
  <si>
    <t>9221710411</t>
  </si>
  <si>
    <t>张欧雅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</si>
</sst>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_ "/>
    <numFmt numFmtId="178" formatCode="0.0_ "/>
    <numFmt numFmtId="179" formatCode="0.000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Times New Roman"/>
      <charset val="134"/>
    </font>
    <font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76" fontId="2" fillId="2" borderId="3" xfId="0" applyNumberFormat="1" applyFont="1" applyFill="1" applyBorder="1" applyAlignment="1">
      <alignment horizontal="left" vertical="center" wrapText="1"/>
    </xf>
    <xf numFmtId="179" fontId="2" fillId="2" borderId="3" xfId="0" applyNumberFormat="1" applyFont="1" applyFill="1" applyBorder="1" applyAlignment="1">
      <alignment horizontal="left" vertical="center" wrapText="1"/>
    </xf>
    <xf numFmtId="17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176" fontId="2" fillId="2" borderId="5" xfId="0" applyNumberFormat="1" applyFont="1" applyFill="1" applyBorder="1" applyAlignment="1">
      <alignment horizontal="left" vertical="center" wrapText="1"/>
    </xf>
    <xf numFmtId="179" fontId="2" fillId="2" borderId="5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left" vertical="center" wrapText="1"/>
    </xf>
    <xf numFmtId="179" fontId="2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17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176" fontId="2" fillId="2" borderId="8" xfId="0" applyNumberFormat="1" applyFont="1" applyFill="1" applyBorder="1" applyAlignment="1">
      <alignment horizontal="left" vertical="center" wrapText="1"/>
    </xf>
    <xf numFmtId="179" fontId="2" fillId="2" borderId="8" xfId="0" applyNumberFormat="1" applyFont="1" applyFill="1" applyBorder="1" applyAlignment="1">
      <alignment horizontal="left" vertical="center" wrapText="1"/>
    </xf>
    <xf numFmtId="179" fontId="2" fillId="2" borderId="7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 quotePrefix="1">
      <alignment horizontal="left" vertical="center"/>
    </xf>
    <xf numFmtId="0" fontId="2" fillId="2" borderId="6" xfId="0" applyFont="1" applyFill="1" applyBorder="1" applyAlignment="1" quotePrefix="1">
      <alignment horizontal="left" vertical="center"/>
    </xf>
    <xf numFmtId="0" fontId="2" fillId="2" borderId="7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56C8C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5"/>
  <sheetViews>
    <sheetView topLeftCell="C43" workbookViewId="0">
      <selection activeCell="C34" sqref="$A34:$XFD34"/>
    </sheetView>
  </sheetViews>
  <sheetFormatPr defaultColWidth="9" defaultRowHeight="14.4"/>
  <cols>
    <col min="1" max="1" width="6.26851851851852" customWidth="1"/>
    <col min="2" max="2" width="9.66666666666667" customWidth="1"/>
    <col min="6" max="6" width="12.8888888888889"/>
  </cols>
  <sheetData>
    <row r="1" ht="84" spans="1:23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7" t="s">
        <v>5</v>
      </c>
      <c r="G1" s="26" t="s">
        <v>6</v>
      </c>
      <c r="H1" s="26" t="s">
        <v>7</v>
      </c>
      <c r="I1" s="33" t="s">
        <v>8</v>
      </c>
      <c r="J1" s="34" t="s">
        <v>9</v>
      </c>
      <c r="K1" s="28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9" t="s">
        <v>15</v>
      </c>
      <c r="Q1" s="29" t="s">
        <v>16</v>
      </c>
      <c r="R1" s="27" t="s">
        <v>17</v>
      </c>
      <c r="S1" s="30" t="s">
        <v>18</v>
      </c>
      <c r="T1" s="26" t="s">
        <v>19</v>
      </c>
      <c r="U1" s="30" t="s">
        <v>20</v>
      </c>
      <c r="V1" s="26" t="s">
        <v>21</v>
      </c>
      <c r="W1" s="26" t="s">
        <v>22</v>
      </c>
    </row>
    <row r="2" ht="124.8" spans="1:23">
      <c r="A2" s="8">
        <v>1</v>
      </c>
      <c r="B2" s="9" t="s">
        <v>23</v>
      </c>
      <c r="C2" s="10" t="s">
        <v>24</v>
      </c>
      <c r="D2" s="10" t="s">
        <v>25</v>
      </c>
      <c r="E2" s="9" t="s">
        <v>26</v>
      </c>
      <c r="F2" s="9">
        <v>1</v>
      </c>
      <c r="G2" s="9">
        <v>586</v>
      </c>
      <c r="H2" s="9">
        <v>577</v>
      </c>
      <c r="I2" s="9"/>
      <c r="J2" s="9" t="s">
        <v>27</v>
      </c>
      <c r="K2" s="9">
        <f>J2*0.7</f>
        <v>2.828</v>
      </c>
      <c r="L2" s="9"/>
      <c r="M2" s="9"/>
      <c r="N2" s="9"/>
      <c r="O2" s="15" t="s">
        <v>28</v>
      </c>
      <c r="P2" s="9">
        <v>2.5</v>
      </c>
      <c r="Q2" s="9">
        <v>1</v>
      </c>
      <c r="R2" s="12">
        <f t="shared" ref="R2:R33" si="0">F2+P2+Q2</f>
        <v>4.5</v>
      </c>
      <c r="S2" s="13">
        <f t="shared" ref="S2:S33" si="1">R2*0.3</f>
        <v>1.35</v>
      </c>
      <c r="T2" s="9"/>
      <c r="U2" s="14">
        <f t="shared" ref="U2:U33" si="2">K2+S2</f>
        <v>4.178</v>
      </c>
      <c r="V2" s="8">
        <v>1</v>
      </c>
      <c r="W2" s="9"/>
    </row>
    <row r="3" ht="187.2" spans="1:23">
      <c r="A3" s="8">
        <v>2</v>
      </c>
      <c r="B3" s="9" t="s">
        <v>29</v>
      </c>
      <c r="C3" s="10" t="s">
        <v>30</v>
      </c>
      <c r="D3" s="10" t="s">
        <v>25</v>
      </c>
      <c r="E3" s="9" t="s">
        <v>26</v>
      </c>
      <c r="F3" s="9">
        <v>1</v>
      </c>
      <c r="G3" s="9">
        <v>604</v>
      </c>
      <c r="H3" s="9">
        <v>525</v>
      </c>
      <c r="I3" s="9"/>
      <c r="J3" s="9" t="s">
        <v>31</v>
      </c>
      <c r="K3" s="9">
        <f t="shared" ref="K3:K34" si="3">J3*0.7</f>
        <v>2.688</v>
      </c>
      <c r="L3" s="9"/>
      <c r="M3" s="9"/>
      <c r="N3" s="9"/>
      <c r="O3" s="11" t="s">
        <v>32</v>
      </c>
      <c r="P3" s="9">
        <v>2.5</v>
      </c>
      <c r="Q3" s="9">
        <v>1</v>
      </c>
      <c r="R3" s="12">
        <f t="shared" si="0"/>
        <v>4.5</v>
      </c>
      <c r="S3" s="13">
        <f t="shared" si="1"/>
        <v>1.35</v>
      </c>
      <c r="T3" s="10" t="s">
        <v>33</v>
      </c>
      <c r="U3" s="14">
        <f t="shared" si="2"/>
        <v>4.038</v>
      </c>
      <c r="V3" s="8">
        <v>2</v>
      </c>
      <c r="W3" s="9"/>
    </row>
    <row r="4" ht="222" spans="1:23">
      <c r="A4" s="8">
        <v>3</v>
      </c>
      <c r="B4" s="9" t="s">
        <v>34</v>
      </c>
      <c r="C4" s="10" t="s">
        <v>35</v>
      </c>
      <c r="D4" s="10" t="s">
        <v>36</v>
      </c>
      <c r="E4" s="9" t="s">
        <v>26</v>
      </c>
      <c r="F4" s="9">
        <v>1</v>
      </c>
      <c r="G4" s="9">
        <v>522</v>
      </c>
      <c r="H4" s="9">
        <v>519</v>
      </c>
      <c r="I4" s="9"/>
      <c r="J4" s="9" t="s">
        <v>37</v>
      </c>
      <c r="K4" s="9">
        <f t="shared" si="3"/>
        <v>2.646</v>
      </c>
      <c r="L4" s="9"/>
      <c r="M4" s="9"/>
      <c r="N4" s="9"/>
      <c r="O4" s="11" t="s">
        <v>38</v>
      </c>
      <c r="P4" s="9">
        <v>2.5</v>
      </c>
      <c r="Q4" s="9">
        <v>1</v>
      </c>
      <c r="R4" s="12">
        <f t="shared" si="0"/>
        <v>4.5</v>
      </c>
      <c r="S4" s="13">
        <f t="shared" si="1"/>
        <v>1.35</v>
      </c>
      <c r="T4" s="9"/>
      <c r="U4" s="14">
        <f t="shared" si="2"/>
        <v>3.996</v>
      </c>
      <c r="V4" s="8">
        <v>3</v>
      </c>
      <c r="W4" s="9"/>
    </row>
    <row r="5" ht="124.8" spans="1:23">
      <c r="A5" s="8">
        <v>4</v>
      </c>
      <c r="B5" s="9" t="s">
        <v>39</v>
      </c>
      <c r="C5" s="10" t="s">
        <v>40</v>
      </c>
      <c r="D5" s="10" t="s">
        <v>41</v>
      </c>
      <c r="E5" s="9" t="s">
        <v>26</v>
      </c>
      <c r="F5" s="9">
        <v>1</v>
      </c>
      <c r="G5" s="9">
        <v>578</v>
      </c>
      <c r="H5" s="9">
        <v>452</v>
      </c>
      <c r="I5" s="9"/>
      <c r="J5" s="9" t="s">
        <v>42</v>
      </c>
      <c r="K5" s="9">
        <f t="shared" si="3"/>
        <v>2.779</v>
      </c>
      <c r="L5" s="9"/>
      <c r="M5" s="9"/>
      <c r="N5" s="9"/>
      <c r="O5" s="11" t="s">
        <v>43</v>
      </c>
      <c r="P5" s="9">
        <v>1.8</v>
      </c>
      <c r="Q5" s="9">
        <v>1</v>
      </c>
      <c r="R5" s="12">
        <f t="shared" si="0"/>
        <v>3.8</v>
      </c>
      <c r="S5" s="13">
        <f t="shared" si="1"/>
        <v>1.14</v>
      </c>
      <c r="T5" s="10" t="s">
        <v>44</v>
      </c>
      <c r="U5" s="14">
        <f t="shared" si="2"/>
        <v>3.919</v>
      </c>
      <c r="V5" s="8">
        <v>4</v>
      </c>
      <c r="W5" s="9"/>
    </row>
    <row r="6" ht="211.2" spans="1:23">
      <c r="A6" s="8">
        <v>5</v>
      </c>
      <c r="B6" s="9" t="s">
        <v>45</v>
      </c>
      <c r="C6" s="10" t="s">
        <v>46</v>
      </c>
      <c r="D6" s="10" t="s">
        <v>36</v>
      </c>
      <c r="E6" s="9" t="s">
        <v>26</v>
      </c>
      <c r="F6" s="43" t="s">
        <v>47</v>
      </c>
      <c r="G6" s="9">
        <v>540</v>
      </c>
      <c r="H6" s="9">
        <v>471</v>
      </c>
      <c r="I6" s="9"/>
      <c r="J6" s="9" t="s">
        <v>48</v>
      </c>
      <c r="K6" s="9">
        <f t="shared" si="3"/>
        <v>2.527</v>
      </c>
      <c r="L6" s="9"/>
      <c r="M6" s="9"/>
      <c r="N6" s="9"/>
      <c r="O6" s="15" t="s">
        <v>49</v>
      </c>
      <c r="P6" s="9">
        <v>2.5</v>
      </c>
      <c r="Q6" s="9">
        <v>1</v>
      </c>
      <c r="R6" s="12">
        <f t="shared" si="0"/>
        <v>4.46666666666667</v>
      </c>
      <c r="S6" s="13">
        <f t="shared" si="1"/>
        <v>1.34</v>
      </c>
      <c r="T6" s="10" t="s">
        <v>44</v>
      </c>
      <c r="U6" s="14">
        <f t="shared" si="2"/>
        <v>3.867</v>
      </c>
      <c r="V6" s="8">
        <v>5</v>
      </c>
      <c r="W6" s="9"/>
    </row>
    <row r="7" ht="150" spans="1:23">
      <c r="A7" s="8">
        <v>6</v>
      </c>
      <c r="B7" s="9" t="s">
        <v>50</v>
      </c>
      <c r="C7" s="10" t="s">
        <v>51</v>
      </c>
      <c r="D7" s="10" t="s">
        <v>52</v>
      </c>
      <c r="E7" s="9" t="s">
        <v>26</v>
      </c>
      <c r="F7" s="9">
        <v>1</v>
      </c>
      <c r="G7" s="9">
        <v>588</v>
      </c>
      <c r="H7" s="9">
        <v>535</v>
      </c>
      <c r="I7" s="9"/>
      <c r="J7" s="9" t="s">
        <v>53</v>
      </c>
      <c r="K7" s="9">
        <f t="shared" si="3"/>
        <v>2.786</v>
      </c>
      <c r="L7" s="9"/>
      <c r="M7" s="9"/>
      <c r="N7" s="9"/>
      <c r="O7" s="11" t="s">
        <v>54</v>
      </c>
      <c r="P7" s="9">
        <v>1.4</v>
      </c>
      <c r="Q7" s="9">
        <v>1</v>
      </c>
      <c r="R7" s="12">
        <f t="shared" si="0"/>
        <v>3.4</v>
      </c>
      <c r="S7" s="13">
        <f t="shared" si="1"/>
        <v>1.02</v>
      </c>
      <c r="T7" s="9"/>
      <c r="U7" s="14">
        <f t="shared" si="2"/>
        <v>3.806</v>
      </c>
      <c r="V7" s="8">
        <v>6</v>
      </c>
      <c r="W7" s="9"/>
    </row>
    <row r="8" ht="98.4" spans="1:23">
      <c r="A8" s="8">
        <v>7</v>
      </c>
      <c r="B8" s="9" t="s">
        <v>55</v>
      </c>
      <c r="C8" s="10" t="s">
        <v>56</v>
      </c>
      <c r="D8" s="10" t="s">
        <v>41</v>
      </c>
      <c r="E8" s="9" t="s">
        <v>26</v>
      </c>
      <c r="F8" s="9">
        <v>1</v>
      </c>
      <c r="G8" s="9">
        <v>470</v>
      </c>
      <c r="H8" s="9">
        <v>427</v>
      </c>
      <c r="I8" s="9"/>
      <c r="J8" s="9" t="s">
        <v>57</v>
      </c>
      <c r="K8" s="9">
        <f t="shared" si="3"/>
        <v>2.814</v>
      </c>
      <c r="L8" s="9"/>
      <c r="M8" s="9"/>
      <c r="N8" s="9"/>
      <c r="O8" s="11" t="s">
        <v>58</v>
      </c>
      <c r="P8" s="9">
        <v>1.3</v>
      </c>
      <c r="Q8" s="9">
        <v>1</v>
      </c>
      <c r="R8" s="12">
        <f t="shared" si="0"/>
        <v>3.3</v>
      </c>
      <c r="S8" s="13">
        <f t="shared" si="1"/>
        <v>0.99</v>
      </c>
      <c r="T8" s="9"/>
      <c r="U8" s="14">
        <f t="shared" si="2"/>
        <v>3.804</v>
      </c>
      <c r="V8" s="8">
        <v>7</v>
      </c>
      <c r="W8" s="9"/>
    </row>
    <row r="9" ht="99.6" spans="1:23">
      <c r="A9" s="8">
        <v>8</v>
      </c>
      <c r="B9" s="9" t="s">
        <v>59</v>
      </c>
      <c r="C9" s="10" t="s">
        <v>60</v>
      </c>
      <c r="D9" s="10" t="s">
        <v>61</v>
      </c>
      <c r="E9" s="9" t="s">
        <v>26</v>
      </c>
      <c r="F9" s="9">
        <v>1</v>
      </c>
      <c r="G9" s="9">
        <v>570</v>
      </c>
      <c r="H9" s="9">
        <v>524</v>
      </c>
      <c r="I9" s="9"/>
      <c r="J9" s="9" t="s">
        <v>62</v>
      </c>
      <c r="K9" s="9">
        <f t="shared" si="3"/>
        <v>2.681</v>
      </c>
      <c r="L9" s="9"/>
      <c r="M9" s="9"/>
      <c r="N9" s="9"/>
      <c r="O9" s="15" t="s">
        <v>63</v>
      </c>
      <c r="P9" s="9">
        <v>1.7</v>
      </c>
      <c r="Q9" s="9">
        <v>1</v>
      </c>
      <c r="R9" s="12">
        <f t="shared" si="0"/>
        <v>3.7</v>
      </c>
      <c r="S9" s="13">
        <f t="shared" si="1"/>
        <v>1.11</v>
      </c>
      <c r="T9" s="9"/>
      <c r="U9" s="14">
        <f t="shared" si="2"/>
        <v>3.791</v>
      </c>
      <c r="V9" s="8">
        <v>8</v>
      </c>
      <c r="W9" s="9"/>
    </row>
    <row r="10" ht="75.6" spans="1:23">
      <c r="A10" s="8">
        <v>9</v>
      </c>
      <c r="B10" s="9" t="s">
        <v>64</v>
      </c>
      <c r="C10" s="10" t="s">
        <v>65</v>
      </c>
      <c r="D10" s="10" t="s">
        <v>66</v>
      </c>
      <c r="E10" s="9" t="s">
        <v>26</v>
      </c>
      <c r="F10" s="9">
        <v>1</v>
      </c>
      <c r="G10" s="9">
        <v>553</v>
      </c>
      <c r="H10" s="9">
        <v>462</v>
      </c>
      <c r="I10" s="9"/>
      <c r="J10" s="9" t="s">
        <v>67</v>
      </c>
      <c r="K10" s="9">
        <f t="shared" si="3"/>
        <v>2.667</v>
      </c>
      <c r="L10" s="9"/>
      <c r="M10" s="9"/>
      <c r="N10" s="9"/>
      <c r="O10" s="15" t="s">
        <v>68</v>
      </c>
      <c r="P10" s="9">
        <v>1.6</v>
      </c>
      <c r="Q10" s="9">
        <v>1</v>
      </c>
      <c r="R10" s="12">
        <f t="shared" si="0"/>
        <v>3.6</v>
      </c>
      <c r="S10" s="13">
        <f t="shared" si="1"/>
        <v>1.08</v>
      </c>
      <c r="T10" s="10" t="s">
        <v>69</v>
      </c>
      <c r="U10" s="14">
        <f t="shared" si="2"/>
        <v>3.747</v>
      </c>
      <c r="V10" s="8">
        <v>9</v>
      </c>
      <c r="W10" s="9"/>
    </row>
    <row r="11" ht="146.4" spans="1:23">
      <c r="A11" s="8">
        <v>10</v>
      </c>
      <c r="B11" s="9" t="s">
        <v>70</v>
      </c>
      <c r="C11" s="10" t="s">
        <v>71</v>
      </c>
      <c r="D11" s="10" t="s">
        <v>41</v>
      </c>
      <c r="E11" s="9" t="s">
        <v>26</v>
      </c>
      <c r="F11" s="9">
        <v>0.9</v>
      </c>
      <c r="G11" s="9">
        <v>622</v>
      </c>
      <c r="H11" s="9">
        <v>555</v>
      </c>
      <c r="I11" s="9"/>
      <c r="J11" s="9" t="s">
        <v>72</v>
      </c>
      <c r="K11" s="9">
        <f t="shared" si="3"/>
        <v>2.604</v>
      </c>
      <c r="L11" s="9"/>
      <c r="M11" s="9"/>
      <c r="N11" s="11" t="s">
        <v>73</v>
      </c>
      <c r="O11" s="15" t="s">
        <v>74</v>
      </c>
      <c r="P11" s="9">
        <v>1.9</v>
      </c>
      <c r="Q11" s="9">
        <v>1</v>
      </c>
      <c r="R11" s="12">
        <f t="shared" si="0"/>
        <v>3.8</v>
      </c>
      <c r="S11" s="13">
        <f t="shared" si="1"/>
        <v>1.14</v>
      </c>
      <c r="T11" s="10" t="s">
        <v>69</v>
      </c>
      <c r="U11" s="14">
        <f t="shared" si="2"/>
        <v>3.744</v>
      </c>
      <c r="V11" s="8">
        <v>10</v>
      </c>
      <c r="W11" s="9"/>
    </row>
    <row r="12" ht="49.2" spans="1:23">
      <c r="A12" s="8">
        <v>11</v>
      </c>
      <c r="B12" s="9" t="s">
        <v>75</v>
      </c>
      <c r="C12" s="10" t="s">
        <v>76</v>
      </c>
      <c r="D12" s="10" t="s">
        <v>52</v>
      </c>
      <c r="E12" s="9" t="s">
        <v>26</v>
      </c>
      <c r="F12" s="9">
        <v>1</v>
      </c>
      <c r="G12" s="9">
        <v>491</v>
      </c>
      <c r="H12" s="9">
        <v>485</v>
      </c>
      <c r="I12" s="9"/>
      <c r="J12" s="9" t="s">
        <v>77</v>
      </c>
      <c r="K12" s="9">
        <f t="shared" si="3"/>
        <v>2.716</v>
      </c>
      <c r="L12" s="9"/>
      <c r="M12" s="9"/>
      <c r="N12" s="9"/>
      <c r="O12" s="11" t="s">
        <v>78</v>
      </c>
      <c r="P12" s="9">
        <v>1.3</v>
      </c>
      <c r="Q12" s="9">
        <v>1</v>
      </c>
      <c r="R12" s="12">
        <f t="shared" si="0"/>
        <v>3.3</v>
      </c>
      <c r="S12" s="13">
        <f t="shared" si="1"/>
        <v>0.99</v>
      </c>
      <c r="T12" s="9"/>
      <c r="U12" s="14">
        <f t="shared" si="2"/>
        <v>3.706</v>
      </c>
      <c r="V12" s="8">
        <v>11</v>
      </c>
      <c r="W12" s="9"/>
    </row>
    <row r="13" ht="122.4" spans="1:23">
      <c r="A13" s="8">
        <v>12</v>
      </c>
      <c r="B13" s="9" t="s">
        <v>79</v>
      </c>
      <c r="C13" s="10" t="s">
        <v>80</v>
      </c>
      <c r="D13" s="10" t="s">
        <v>41</v>
      </c>
      <c r="E13" s="9" t="s">
        <v>26</v>
      </c>
      <c r="F13" s="9">
        <v>1</v>
      </c>
      <c r="G13" s="9">
        <v>548</v>
      </c>
      <c r="H13" s="9">
        <v>462</v>
      </c>
      <c r="I13" s="9"/>
      <c r="J13" s="9" t="s">
        <v>81</v>
      </c>
      <c r="K13" s="9">
        <f t="shared" si="3"/>
        <v>2.758</v>
      </c>
      <c r="L13" s="9"/>
      <c r="M13" s="9"/>
      <c r="N13" s="15"/>
      <c r="O13" s="11" t="s">
        <v>82</v>
      </c>
      <c r="P13" s="9">
        <v>1.1</v>
      </c>
      <c r="Q13" s="9">
        <v>1</v>
      </c>
      <c r="R13" s="12">
        <f t="shared" si="0"/>
        <v>3.1</v>
      </c>
      <c r="S13" s="13">
        <f t="shared" si="1"/>
        <v>0.93</v>
      </c>
      <c r="T13" s="9"/>
      <c r="U13" s="14">
        <f t="shared" si="2"/>
        <v>3.688</v>
      </c>
      <c r="V13" s="8">
        <v>12</v>
      </c>
      <c r="W13" s="9"/>
    </row>
    <row r="14" ht="288" spans="1:23">
      <c r="A14" s="8">
        <v>13</v>
      </c>
      <c r="B14" s="9" t="s">
        <v>83</v>
      </c>
      <c r="C14" s="10" t="s">
        <v>84</v>
      </c>
      <c r="D14" s="10" t="s">
        <v>61</v>
      </c>
      <c r="E14" s="9" t="s">
        <v>26</v>
      </c>
      <c r="F14" s="43" t="s">
        <v>85</v>
      </c>
      <c r="G14" s="9">
        <v>513</v>
      </c>
      <c r="H14" s="9">
        <v>423</v>
      </c>
      <c r="I14" s="9"/>
      <c r="J14" s="9" t="s">
        <v>48</v>
      </c>
      <c r="K14" s="9">
        <f t="shared" si="3"/>
        <v>2.527</v>
      </c>
      <c r="L14" s="9"/>
      <c r="M14" s="9"/>
      <c r="N14" s="15" t="s">
        <v>86</v>
      </c>
      <c r="O14" s="9"/>
      <c r="P14" s="9">
        <v>2</v>
      </c>
      <c r="Q14" s="9">
        <v>1</v>
      </c>
      <c r="R14" s="12">
        <f t="shared" si="0"/>
        <v>3.83333333333333</v>
      </c>
      <c r="S14" s="13">
        <f t="shared" si="1"/>
        <v>1.15</v>
      </c>
      <c r="T14" s="9"/>
      <c r="U14" s="14">
        <f t="shared" si="2"/>
        <v>3.677</v>
      </c>
      <c r="V14" s="8">
        <v>13</v>
      </c>
      <c r="W14" s="9"/>
    </row>
    <row r="15" ht="98.4" spans="1:23">
      <c r="A15" s="8">
        <v>14</v>
      </c>
      <c r="B15" s="9" t="s">
        <v>87</v>
      </c>
      <c r="C15" s="10" t="s">
        <v>88</v>
      </c>
      <c r="D15" s="10" t="s">
        <v>25</v>
      </c>
      <c r="E15" s="9" t="s">
        <v>26</v>
      </c>
      <c r="F15" s="9">
        <v>1</v>
      </c>
      <c r="G15" s="9">
        <v>588</v>
      </c>
      <c r="H15" s="9">
        <v>571</v>
      </c>
      <c r="I15" s="9"/>
      <c r="J15" s="9" t="s">
        <v>62</v>
      </c>
      <c r="K15" s="9">
        <f t="shared" si="3"/>
        <v>2.681</v>
      </c>
      <c r="L15" s="9"/>
      <c r="M15" s="9"/>
      <c r="N15" s="9"/>
      <c r="O15" s="11" t="s">
        <v>89</v>
      </c>
      <c r="P15" s="9">
        <v>1.3</v>
      </c>
      <c r="Q15" s="9">
        <v>1</v>
      </c>
      <c r="R15" s="12">
        <f t="shared" si="0"/>
        <v>3.3</v>
      </c>
      <c r="S15" s="13">
        <f t="shared" si="1"/>
        <v>0.99</v>
      </c>
      <c r="T15" s="9"/>
      <c r="U15" s="14">
        <f t="shared" si="2"/>
        <v>3.671</v>
      </c>
      <c r="V15" s="8">
        <v>14</v>
      </c>
      <c r="W15" s="9"/>
    </row>
    <row r="16" ht="380.4" spans="1:23">
      <c r="A16" s="8">
        <v>15</v>
      </c>
      <c r="B16" s="9" t="s">
        <v>90</v>
      </c>
      <c r="C16" s="10" t="s">
        <v>91</v>
      </c>
      <c r="D16" s="10" t="s">
        <v>66</v>
      </c>
      <c r="E16" s="9" t="s">
        <v>26</v>
      </c>
      <c r="F16" s="43" t="s">
        <v>92</v>
      </c>
      <c r="G16" s="9">
        <v>476</v>
      </c>
      <c r="H16" s="9">
        <v>420</v>
      </c>
      <c r="I16" s="9"/>
      <c r="J16" s="9" t="s">
        <v>93</v>
      </c>
      <c r="K16" s="9">
        <f t="shared" si="3"/>
        <v>2.352</v>
      </c>
      <c r="L16" s="9"/>
      <c r="M16" s="9"/>
      <c r="N16" s="15" t="s">
        <v>94</v>
      </c>
      <c r="O16" s="15" t="s">
        <v>95</v>
      </c>
      <c r="P16" s="9">
        <v>2.5</v>
      </c>
      <c r="Q16" s="9">
        <v>1</v>
      </c>
      <c r="R16" s="12">
        <f t="shared" si="0"/>
        <v>4.36666666666667</v>
      </c>
      <c r="S16" s="13">
        <f t="shared" si="1"/>
        <v>1.31</v>
      </c>
      <c r="T16" s="9"/>
      <c r="U16" s="14">
        <f t="shared" si="2"/>
        <v>3.662</v>
      </c>
      <c r="V16" s="8">
        <v>15</v>
      </c>
      <c r="W16" s="9"/>
    </row>
    <row r="17" ht="73.2" spans="1:23">
      <c r="A17" s="8">
        <v>16</v>
      </c>
      <c r="B17" s="9" t="s">
        <v>96</v>
      </c>
      <c r="C17" s="10" t="s">
        <v>97</v>
      </c>
      <c r="D17" s="10" t="s">
        <v>36</v>
      </c>
      <c r="E17" s="9" t="s">
        <v>26</v>
      </c>
      <c r="F17" s="9">
        <v>1</v>
      </c>
      <c r="G17" s="9">
        <v>568</v>
      </c>
      <c r="H17" s="9">
        <v>583</v>
      </c>
      <c r="I17" s="9"/>
      <c r="J17" s="9" t="s">
        <v>98</v>
      </c>
      <c r="K17" s="9">
        <f t="shared" si="3"/>
        <v>2.723</v>
      </c>
      <c r="L17" s="9"/>
      <c r="M17" s="9"/>
      <c r="N17" s="9"/>
      <c r="O17" s="11" t="s">
        <v>99</v>
      </c>
      <c r="P17" s="9">
        <v>1.1</v>
      </c>
      <c r="Q17" s="9">
        <v>1</v>
      </c>
      <c r="R17" s="12">
        <f t="shared" si="0"/>
        <v>3.1</v>
      </c>
      <c r="S17" s="13">
        <f t="shared" si="1"/>
        <v>0.93</v>
      </c>
      <c r="T17" s="9"/>
      <c r="U17" s="14">
        <f t="shared" si="2"/>
        <v>3.653</v>
      </c>
      <c r="V17" s="8">
        <v>16</v>
      </c>
      <c r="W17" s="9"/>
    </row>
    <row r="18" spans="1:23">
      <c r="A18" s="8">
        <v>17</v>
      </c>
      <c r="B18" s="9" t="s">
        <v>100</v>
      </c>
      <c r="C18" s="10" t="s">
        <v>101</v>
      </c>
      <c r="D18" s="10" t="s">
        <v>52</v>
      </c>
      <c r="E18" s="9" t="s">
        <v>26</v>
      </c>
      <c r="F18" s="9">
        <v>1</v>
      </c>
      <c r="G18" s="9">
        <v>624</v>
      </c>
      <c r="H18" s="9">
        <v>525</v>
      </c>
      <c r="I18" s="9"/>
      <c r="J18" s="9" t="s">
        <v>102</v>
      </c>
      <c r="K18" s="9">
        <f t="shared" si="3"/>
        <v>2.863</v>
      </c>
      <c r="L18" s="9"/>
      <c r="M18" s="9"/>
      <c r="N18" s="9"/>
      <c r="O18" s="10" t="s">
        <v>103</v>
      </c>
      <c r="P18" s="9">
        <v>0.6</v>
      </c>
      <c r="Q18" s="9">
        <v>1</v>
      </c>
      <c r="R18" s="12">
        <f t="shared" si="0"/>
        <v>2.6</v>
      </c>
      <c r="S18" s="13">
        <f t="shared" si="1"/>
        <v>0.78</v>
      </c>
      <c r="T18" s="9"/>
      <c r="U18" s="14">
        <f t="shared" si="2"/>
        <v>3.643</v>
      </c>
      <c r="V18" s="8">
        <v>17</v>
      </c>
      <c r="W18" s="9"/>
    </row>
    <row r="19" ht="87.6" spans="1:23">
      <c r="A19" s="8">
        <v>18</v>
      </c>
      <c r="B19" s="9" t="s">
        <v>104</v>
      </c>
      <c r="C19" s="10" t="s">
        <v>105</v>
      </c>
      <c r="D19" s="10" t="s">
        <v>61</v>
      </c>
      <c r="E19" s="9" t="s">
        <v>26</v>
      </c>
      <c r="F19" s="43" t="s">
        <v>106</v>
      </c>
      <c r="G19" s="9">
        <v>551</v>
      </c>
      <c r="H19" s="9">
        <v>445</v>
      </c>
      <c r="I19" s="9"/>
      <c r="J19" s="9" t="s">
        <v>107</v>
      </c>
      <c r="K19" s="9">
        <f t="shared" si="3"/>
        <v>2.611</v>
      </c>
      <c r="L19" s="9"/>
      <c r="M19" s="9"/>
      <c r="N19" s="9"/>
      <c r="O19" s="11" t="s">
        <v>108</v>
      </c>
      <c r="P19" s="9">
        <v>1.5</v>
      </c>
      <c r="Q19" s="9">
        <v>1</v>
      </c>
      <c r="R19" s="12">
        <f t="shared" si="0"/>
        <v>3.43333333333333</v>
      </c>
      <c r="S19" s="13">
        <f t="shared" si="1"/>
        <v>1.03</v>
      </c>
      <c r="T19" s="9"/>
      <c r="U19" s="14">
        <f t="shared" si="2"/>
        <v>3.641</v>
      </c>
      <c r="V19" s="8">
        <v>18</v>
      </c>
      <c r="W19" s="9"/>
    </row>
    <row r="20" ht="160.8" spans="1:23">
      <c r="A20" s="8">
        <v>19</v>
      </c>
      <c r="B20" s="9" t="s">
        <v>109</v>
      </c>
      <c r="C20" s="10" t="s">
        <v>110</v>
      </c>
      <c r="D20" s="10" t="s">
        <v>36</v>
      </c>
      <c r="E20" s="9" t="s">
        <v>26</v>
      </c>
      <c r="F20" s="43" t="s">
        <v>47</v>
      </c>
      <c r="G20" s="9">
        <v>515</v>
      </c>
      <c r="H20" s="9">
        <v>444</v>
      </c>
      <c r="I20" s="9"/>
      <c r="J20" s="9" t="s">
        <v>111</v>
      </c>
      <c r="K20" s="9">
        <f t="shared" si="3"/>
        <v>2.625</v>
      </c>
      <c r="L20" s="9"/>
      <c r="M20" s="9"/>
      <c r="N20" s="9"/>
      <c r="O20" s="11" t="s">
        <v>112</v>
      </c>
      <c r="P20" s="9">
        <v>1.4</v>
      </c>
      <c r="Q20" s="9">
        <v>1</v>
      </c>
      <c r="R20" s="12">
        <f t="shared" si="0"/>
        <v>3.36666666666667</v>
      </c>
      <c r="S20" s="13">
        <f t="shared" si="1"/>
        <v>1.01</v>
      </c>
      <c r="T20" s="9"/>
      <c r="U20" s="14">
        <f t="shared" si="2"/>
        <v>3.635</v>
      </c>
      <c r="V20" s="8">
        <v>19</v>
      </c>
      <c r="W20" s="9"/>
    </row>
    <row r="21" ht="162" spans="1:23">
      <c r="A21" s="8">
        <v>20</v>
      </c>
      <c r="B21" s="9" t="s">
        <v>113</v>
      </c>
      <c r="C21" s="10" t="s">
        <v>114</v>
      </c>
      <c r="D21" s="10" t="s">
        <v>36</v>
      </c>
      <c r="E21" s="9" t="s">
        <v>26</v>
      </c>
      <c r="F21" s="9">
        <v>0.9</v>
      </c>
      <c r="G21" s="9">
        <v>485</v>
      </c>
      <c r="H21" s="9">
        <v>450</v>
      </c>
      <c r="I21" s="9"/>
      <c r="J21" s="9" t="s">
        <v>48</v>
      </c>
      <c r="K21" s="9">
        <f t="shared" si="3"/>
        <v>2.527</v>
      </c>
      <c r="L21" s="9"/>
      <c r="M21" s="9"/>
      <c r="N21" s="11" t="s">
        <v>115</v>
      </c>
      <c r="O21" s="11" t="s">
        <v>116</v>
      </c>
      <c r="P21" s="9">
        <v>1.7</v>
      </c>
      <c r="Q21" s="9">
        <v>1</v>
      </c>
      <c r="R21" s="12">
        <f t="shared" si="0"/>
        <v>3.6</v>
      </c>
      <c r="S21" s="13">
        <f t="shared" si="1"/>
        <v>1.08</v>
      </c>
      <c r="T21" s="9"/>
      <c r="U21" s="14">
        <f t="shared" si="2"/>
        <v>3.607</v>
      </c>
      <c r="V21" s="8">
        <v>20</v>
      </c>
      <c r="W21" s="9"/>
    </row>
    <row r="22" ht="301.2" spans="1:23">
      <c r="A22" s="8">
        <v>21</v>
      </c>
      <c r="B22" s="9" t="s">
        <v>117</v>
      </c>
      <c r="C22" s="10" t="s">
        <v>118</v>
      </c>
      <c r="D22" s="10" t="s">
        <v>36</v>
      </c>
      <c r="E22" s="9" t="s">
        <v>26</v>
      </c>
      <c r="F22" s="43" t="s">
        <v>92</v>
      </c>
      <c r="G22" s="9">
        <v>516</v>
      </c>
      <c r="H22" s="9">
        <v>432</v>
      </c>
      <c r="I22" s="9"/>
      <c r="J22" s="9" t="s">
        <v>119</v>
      </c>
      <c r="K22" s="9">
        <f t="shared" si="3"/>
        <v>2.296</v>
      </c>
      <c r="L22" s="9"/>
      <c r="M22" s="9"/>
      <c r="N22" s="15" t="s">
        <v>120</v>
      </c>
      <c r="O22" s="11" t="s">
        <v>121</v>
      </c>
      <c r="P22" s="9">
        <v>2.5</v>
      </c>
      <c r="Q22" s="9">
        <v>1</v>
      </c>
      <c r="R22" s="12">
        <f t="shared" si="0"/>
        <v>4.36666666666667</v>
      </c>
      <c r="S22" s="13">
        <f t="shared" si="1"/>
        <v>1.31</v>
      </c>
      <c r="T22" s="9"/>
      <c r="U22" s="14">
        <f t="shared" si="2"/>
        <v>3.606</v>
      </c>
      <c r="V22" s="8">
        <v>21</v>
      </c>
      <c r="W22" s="9"/>
    </row>
    <row r="23" ht="49.2" spans="1:23">
      <c r="A23" s="8">
        <v>22</v>
      </c>
      <c r="B23" s="9" t="s">
        <v>122</v>
      </c>
      <c r="C23" s="10" t="s">
        <v>123</v>
      </c>
      <c r="D23" s="10" t="s">
        <v>61</v>
      </c>
      <c r="E23" s="9" t="s">
        <v>26</v>
      </c>
      <c r="F23" s="9">
        <v>1</v>
      </c>
      <c r="G23" s="9">
        <v>471</v>
      </c>
      <c r="H23" s="9" t="s">
        <v>124</v>
      </c>
      <c r="I23" s="9"/>
      <c r="J23" s="9" t="s">
        <v>125</v>
      </c>
      <c r="K23" s="9">
        <f t="shared" si="3"/>
        <v>2.674</v>
      </c>
      <c r="L23" s="9"/>
      <c r="M23" s="9"/>
      <c r="N23" s="9"/>
      <c r="O23" s="11" t="s">
        <v>126</v>
      </c>
      <c r="P23" s="9">
        <v>1.1</v>
      </c>
      <c r="Q23" s="9">
        <v>1</v>
      </c>
      <c r="R23" s="12">
        <f t="shared" si="0"/>
        <v>3.1</v>
      </c>
      <c r="S23" s="13">
        <f t="shared" si="1"/>
        <v>0.93</v>
      </c>
      <c r="T23" s="9"/>
      <c r="U23" s="14">
        <f t="shared" si="2"/>
        <v>3.604</v>
      </c>
      <c r="V23" s="8">
        <v>22</v>
      </c>
      <c r="W23" s="9"/>
    </row>
    <row r="24" ht="74.4" spans="1:23">
      <c r="A24" s="8">
        <v>23</v>
      </c>
      <c r="B24" s="9" t="s">
        <v>127</v>
      </c>
      <c r="C24" s="10" t="s">
        <v>128</v>
      </c>
      <c r="D24" s="10" t="s">
        <v>25</v>
      </c>
      <c r="E24" s="9" t="s">
        <v>26</v>
      </c>
      <c r="F24" s="9">
        <v>0.9</v>
      </c>
      <c r="G24" s="9">
        <v>471</v>
      </c>
      <c r="H24" s="9">
        <v>466</v>
      </c>
      <c r="I24" s="9"/>
      <c r="J24" s="9" t="s">
        <v>129</v>
      </c>
      <c r="K24" s="9">
        <f t="shared" si="3"/>
        <v>2.52</v>
      </c>
      <c r="L24" s="9"/>
      <c r="M24" s="9"/>
      <c r="N24" s="9"/>
      <c r="O24" s="15" t="s">
        <v>130</v>
      </c>
      <c r="P24" s="9">
        <v>1.7</v>
      </c>
      <c r="Q24" s="9">
        <v>1</v>
      </c>
      <c r="R24" s="12">
        <f t="shared" si="0"/>
        <v>3.6</v>
      </c>
      <c r="S24" s="13">
        <f t="shared" si="1"/>
        <v>1.08</v>
      </c>
      <c r="T24" s="9"/>
      <c r="U24" s="14">
        <f t="shared" si="2"/>
        <v>3.6</v>
      </c>
      <c r="V24" s="8">
        <v>23</v>
      </c>
      <c r="W24" s="9"/>
    </row>
    <row r="25" ht="50.4" spans="1:23">
      <c r="A25" s="8">
        <v>24</v>
      </c>
      <c r="B25" s="9" t="s">
        <v>131</v>
      </c>
      <c r="C25" s="10" t="s">
        <v>132</v>
      </c>
      <c r="D25" s="10" t="s">
        <v>66</v>
      </c>
      <c r="E25" s="9" t="s">
        <v>26</v>
      </c>
      <c r="F25" s="9">
        <v>1</v>
      </c>
      <c r="G25" s="9">
        <v>582</v>
      </c>
      <c r="H25" s="9">
        <v>563</v>
      </c>
      <c r="I25" s="9"/>
      <c r="J25" s="9" t="s">
        <v>67</v>
      </c>
      <c r="K25" s="9">
        <f t="shared" si="3"/>
        <v>2.667</v>
      </c>
      <c r="L25" s="9"/>
      <c r="M25" s="9"/>
      <c r="N25" s="9"/>
      <c r="O25" s="11" t="s">
        <v>133</v>
      </c>
      <c r="P25" s="9">
        <v>1.1</v>
      </c>
      <c r="Q25" s="9">
        <v>1</v>
      </c>
      <c r="R25" s="12">
        <f t="shared" si="0"/>
        <v>3.1</v>
      </c>
      <c r="S25" s="13">
        <f t="shared" si="1"/>
        <v>0.93</v>
      </c>
      <c r="T25" s="9"/>
      <c r="U25" s="14">
        <f t="shared" si="2"/>
        <v>3.597</v>
      </c>
      <c r="V25" s="8">
        <v>24</v>
      </c>
      <c r="W25" s="9"/>
    </row>
    <row r="26" ht="148.8" spans="1:23">
      <c r="A26" s="8">
        <v>25</v>
      </c>
      <c r="B26" s="9" t="s">
        <v>134</v>
      </c>
      <c r="C26" s="10" t="s">
        <v>135</v>
      </c>
      <c r="D26" s="10" t="s">
        <v>25</v>
      </c>
      <c r="E26" s="9" t="s">
        <v>26</v>
      </c>
      <c r="F26" s="43" t="s">
        <v>47</v>
      </c>
      <c r="G26" s="9">
        <v>536</v>
      </c>
      <c r="H26" s="9">
        <v>436</v>
      </c>
      <c r="I26" s="9"/>
      <c r="J26" s="9" t="s">
        <v>136</v>
      </c>
      <c r="K26" s="9">
        <f t="shared" si="3"/>
        <v>2.464</v>
      </c>
      <c r="L26" s="9"/>
      <c r="M26" s="9"/>
      <c r="N26" s="9"/>
      <c r="O26" s="15" t="s">
        <v>137</v>
      </c>
      <c r="P26" s="9">
        <v>1.8</v>
      </c>
      <c r="Q26" s="9">
        <v>1</v>
      </c>
      <c r="R26" s="12">
        <f t="shared" si="0"/>
        <v>3.76666666666667</v>
      </c>
      <c r="S26" s="13">
        <f t="shared" si="1"/>
        <v>1.13</v>
      </c>
      <c r="T26" s="10" t="s">
        <v>44</v>
      </c>
      <c r="U26" s="14">
        <f t="shared" si="2"/>
        <v>3.594</v>
      </c>
      <c r="V26" s="8">
        <v>25</v>
      </c>
      <c r="W26" s="9"/>
    </row>
    <row r="27" ht="87.6" spans="1:23">
      <c r="A27" s="8">
        <v>26</v>
      </c>
      <c r="B27" s="9" t="s">
        <v>138</v>
      </c>
      <c r="C27" s="10" t="s">
        <v>139</v>
      </c>
      <c r="D27" s="10" t="s">
        <v>36</v>
      </c>
      <c r="E27" s="9" t="s">
        <v>26</v>
      </c>
      <c r="F27" s="43" t="s">
        <v>47</v>
      </c>
      <c r="G27" s="9">
        <v>551</v>
      </c>
      <c r="H27" s="9">
        <v>492</v>
      </c>
      <c r="I27" s="9"/>
      <c r="J27" s="9" t="s">
        <v>140</v>
      </c>
      <c r="K27" s="9">
        <f t="shared" si="3"/>
        <v>2.597</v>
      </c>
      <c r="L27" s="9"/>
      <c r="M27" s="9"/>
      <c r="N27" s="9"/>
      <c r="O27" s="11" t="s">
        <v>141</v>
      </c>
      <c r="P27" s="9">
        <v>1.3</v>
      </c>
      <c r="Q27" s="9">
        <v>1</v>
      </c>
      <c r="R27" s="12">
        <f t="shared" si="0"/>
        <v>3.26666666666667</v>
      </c>
      <c r="S27" s="13">
        <f t="shared" si="1"/>
        <v>0.98</v>
      </c>
      <c r="T27" s="10" t="s">
        <v>33</v>
      </c>
      <c r="U27" s="14">
        <f t="shared" si="2"/>
        <v>3.577</v>
      </c>
      <c r="V27" s="8">
        <v>26</v>
      </c>
      <c r="W27" s="9"/>
    </row>
    <row r="28" ht="111.6" spans="1:23">
      <c r="A28" s="8">
        <v>27</v>
      </c>
      <c r="B28" s="9" t="s">
        <v>142</v>
      </c>
      <c r="C28" s="10" t="s">
        <v>143</v>
      </c>
      <c r="D28" s="10" t="s">
        <v>61</v>
      </c>
      <c r="E28" s="9" t="s">
        <v>26</v>
      </c>
      <c r="F28" s="9">
        <v>0.9</v>
      </c>
      <c r="G28" s="9">
        <v>573</v>
      </c>
      <c r="H28" s="9">
        <v>492</v>
      </c>
      <c r="I28" s="9"/>
      <c r="J28" s="9" t="s">
        <v>144</v>
      </c>
      <c r="K28" s="9">
        <f t="shared" si="3"/>
        <v>2.576</v>
      </c>
      <c r="L28" s="9"/>
      <c r="M28" s="9"/>
      <c r="N28" s="11" t="s">
        <v>145</v>
      </c>
      <c r="O28" s="15" t="s">
        <v>146</v>
      </c>
      <c r="P28" s="9">
        <v>1.3625</v>
      </c>
      <c r="Q28" s="9">
        <v>1</v>
      </c>
      <c r="R28" s="12">
        <f t="shared" si="0"/>
        <v>3.2625</v>
      </c>
      <c r="S28" s="13">
        <f t="shared" si="1"/>
        <v>0.97875</v>
      </c>
      <c r="T28" s="10" t="s">
        <v>69</v>
      </c>
      <c r="U28" s="14">
        <f t="shared" si="2"/>
        <v>3.55475</v>
      </c>
      <c r="V28" s="8">
        <v>27</v>
      </c>
      <c r="W28" s="9"/>
    </row>
    <row r="29" ht="73.2" spans="1:23">
      <c r="A29" s="8">
        <v>28</v>
      </c>
      <c r="B29" s="9" t="s">
        <v>147</v>
      </c>
      <c r="C29" s="10" t="s">
        <v>148</v>
      </c>
      <c r="D29" s="10" t="s">
        <v>25</v>
      </c>
      <c r="E29" s="9" t="s">
        <v>26</v>
      </c>
      <c r="F29" s="43" t="s">
        <v>47</v>
      </c>
      <c r="G29" s="9">
        <v>536</v>
      </c>
      <c r="H29" s="9">
        <v>481</v>
      </c>
      <c r="I29" s="9"/>
      <c r="J29" s="9" t="s">
        <v>149</v>
      </c>
      <c r="K29" s="9">
        <f t="shared" si="3"/>
        <v>2.632</v>
      </c>
      <c r="L29" s="9"/>
      <c r="M29" s="9"/>
      <c r="N29" s="9"/>
      <c r="O29" s="11" t="s">
        <v>150</v>
      </c>
      <c r="P29" s="9">
        <v>1.1</v>
      </c>
      <c r="Q29" s="9">
        <v>1</v>
      </c>
      <c r="R29" s="12">
        <f t="shared" si="0"/>
        <v>3.06666666666667</v>
      </c>
      <c r="S29" s="13">
        <f t="shared" si="1"/>
        <v>0.92</v>
      </c>
      <c r="T29" s="9"/>
      <c r="U29" s="14">
        <f t="shared" si="2"/>
        <v>3.552</v>
      </c>
      <c r="V29" s="8">
        <v>28</v>
      </c>
      <c r="W29" s="9"/>
    </row>
    <row r="30" ht="73.2" spans="1:23">
      <c r="A30" s="8">
        <v>29</v>
      </c>
      <c r="B30" s="9" t="s">
        <v>151</v>
      </c>
      <c r="C30" s="10" t="s">
        <v>152</v>
      </c>
      <c r="D30" s="10" t="s">
        <v>41</v>
      </c>
      <c r="E30" s="9" t="s">
        <v>26</v>
      </c>
      <c r="F30" s="9">
        <v>0.966666667</v>
      </c>
      <c r="G30" s="9">
        <v>522</v>
      </c>
      <c r="H30" s="9">
        <v>393</v>
      </c>
      <c r="I30" s="9"/>
      <c r="J30" s="9" t="s">
        <v>153</v>
      </c>
      <c r="K30" s="9">
        <f t="shared" si="3"/>
        <v>2.66</v>
      </c>
      <c r="L30" s="9"/>
      <c r="M30" s="9"/>
      <c r="N30" s="9"/>
      <c r="O30" s="11" t="s">
        <v>154</v>
      </c>
      <c r="P30" s="9">
        <v>1</v>
      </c>
      <c r="Q30" s="9">
        <v>1</v>
      </c>
      <c r="R30" s="12">
        <f t="shared" si="0"/>
        <v>2.966666667</v>
      </c>
      <c r="S30" s="13">
        <f t="shared" si="1"/>
        <v>0.8900000001</v>
      </c>
      <c r="T30" s="9"/>
      <c r="U30" s="14">
        <f t="shared" si="2"/>
        <v>3.5500000001</v>
      </c>
      <c r="V30" s="8">
        <v>29</v>
      </c>
      <c r="W30" s="9"/>
    </row>
    <row r="31" ht="98.4" spans="1:23">
      <c r="A31" s="8">
        <v>30</v>
      </c>
      <c r="B31" s="9" t="s">
        <v>155</v>
      </c>
      <c r="C31" s="10" t="s">
        <v>156</v>
      </c>
      <c r="D31" s="10" t="s">
        <v>41</v>
      </c>
      <c r="E31" s="9" t="s">
        <v>26</v>
      </c>
      <c r="F31" s="43" t="s">
        <v>106</v>
      </c>
      <c r="G31" s="9">
        <v>496</v>
      </c>
      <c r="H31" s="9">
        <v>527</v>
      </c>
      <c r="I31" s="9"/>
      <c r="J31" s="9" t="s">
        <v>37</v>
      </c>
      <c r="K31" s="9">
        <f t="shared" si="3"/>
        <v>2.646</v>
      </c>
      <c r="L31" s="9"/>
      <c r="M31" s="9"/>
      <c r="N31" s="9"/>
      <c r="O31" s="11" t="s">
        <v>157</v>
      </c>
      <c r="P31" s="9">
        <v>1</v>
      </c>
      <c r="Q31" s="9">
        <v>1</v>
      </c>
      <c r="R31" s="12">
        <f t="shared" si="0"/>
        <v>2.93333333333333</v>
      </c>
      <c r="S31" s="13">
        <f t="shared" si="1"/>
        <v>0.88</v>
      </c>
      <c r="T31" s="9"/>
      <c r="U31" s="14">
        <f t="shared" si="2"/>
        <v>3.526</v>
      </c>
      <c r="V31" s="8">
        <v>30</v>
      </c>
      <c r="W31" s="9"/>
    </row>
    <row r="32" ht="99.6" spans="1:23">
      <c r="A32" s="8">
        <v>31</v>
      </c>
      <c r="B32" s="9" t="s">
        <v>158</v>
      </c>
      <c r="C32" s="10" t="s">
        <v>159</v>
      </c>
      <c r="D32" s="10" t="s">
        <v>25</v>
      </c>
      <c r="E32" s="9" t="s">
        <v>26</v>
      </c>
      <c r="F32" s="43" t="s">
        <v>106</v>
      </c>
      <c r="G32" s="9">
        <v>475</v>
      </c>
      <c r="H32" s="9">
        <v>399</v>
      </c>
      <c r="I32" s="9"/>
      <c r="J32" s="9" t="s">
        <v>160</v>
      </c>
      <c r="K32" s="9">
        <f t="shared" si="3"/>
        <v>2.555</v>
      </c>
      <c r="L32" s="9"/>
      <c r="M32" s="9"/>
      <c r="N32" s="9"/>
      <c r="O32" s="11" t="s">
        <v>161</v>
      </c>
      <c r="P32" s="9">
        <v>1.3</v>
      </c>
      <c r="Q32" s="9">
        <v>1</v>
      </c>
      <c r="R32" s="12">
        <f t="shared" si="0"/>
        <v>3.23333333333333</v>
      </c>
      <c r="S32" s="13">
        <f t="shared" si="1"/>
        <v>0.97</v>
      </c>
      <c r="T32" s="10" t="s">
        <v>44</v>
      </c>
      <c r="U32" s="14">
        <f t="shared" si="2"/>
        <v>3.525</v>
      </c>
      <c r="V32" s="8">
        <v>31</v>
      </c>
      <c r="W32" s="9"/>
    </row>
    <row r="33" spans="1:23">
      <c r="A33" s="8">
        <v>32</v>
      </c>
      <c r="B33" s="9" t="s">
        <v>162</v>
      </c>
      <c r="C33" s="10" t="s">
        <v>163</v>
      </c>
      <c r="D33" s="10" t="s">
        <v>61</v>
      </c>
      <c r="E33" s="9" t="s">
        <v>26</v>
      </c>
      <c r="F33" s="43" t="s">
        <v>47</v>
      </c>
      <c r="G33" s="9">
        <v>541</v>
      </c>
      <c r="H33" s="9">
        <v>516</v>
      </c>
      <c r="I33" s="9"/>
      <c r="J33" s="9" t="s">
        <v>164</v>
      </c>
      <c r="K33" s="9">
        <f t="shared" si="3"/>
        <v>2.73</v>
      </c>
      <c r="L33" s="9"/>
      <c r="M33" s="9"/>
      <c r="N33" s="9"/>
      <c r="O33" s="10" t="s">
        <v>103</v>
      </c>
      <c r="P33" s="9">
        <v>0.6</v>
      </c>
      <c r="Q33" s="9">
        <v>1</v>
      </c>
      <c r="R33" s="12">
        <f t="shared" si="0"/>
        <v>2.56666666666667</v>
      </c>
      <c r="S33" s="13">
        <f t="shared" si="1"/>
        <v>0.77</v>
      </c>
      <c r="T33" s="9"/>
      <c r="U33" s="14">
        <f t="shared" si="2"/>
        <v>3.5</v>
      </c>
      <c r="V33" s="8">
        <v>32</v>
      </c>
      <c r="W33" s="11"/>
    </row>
    <row r="34" ht="73.2" spans="1:23">
      <c r="A34" s="8">
        <v>33</v>
      </c>
      <c r="B34" s="9" t="s">
        <v>165</v>
      </c>
      <c r="C34" s="10" t="s">
        <v>166</v>
      </c>
      <c r="D34" s="10" t="s">
        <v>61</v>
      </c>
      <c r="E34" s="9" t="s">
        <v>26</v>
      </c>
      <c r="F34" s="43" t="s">
        <v>47</v>
      </c>
      <c r="G34" s="9">
        <v>519</v>
      </c>
      <c r="H34" s="9">
        <v>408</v>
      </c>
      <c r="I34" s="9"/>
      <c r="J34" s="9" t="s">
        <v>167</v>
      </c>
      <c r="K34" s="9">
        <f t="shared" si="3"/>
        <v>2.639</v>
      </c>
      <c r="L34" s="9"/>
      <c r="M34" s="9"/>
      <c r="N34" s="9"/>
      <c r="O34" s="11" t="s">
        <v>168</v>
      </c>
      <c r="P34" s="9">
        <v>0.9</v>
      </c>
      <c r="Q34" s="9">
        <v>1</v>
      </c>
      <c r="R34" s="12">
        <f t="shared" ref="R34:R65" si="4">F34+P34+Q34</f>
        <v>2.86666666666667</v>
      </c>
      <c r="S34" s="13">
        <f t="shared" ref="S34:S65" si="5">R34*0.3</f>
        <v>0.86</v>
      </c>
      <c r="T34" s="9"/>
      <c r="U34" s="14">
        <f t="shared" ref="U34:U55" si="6">K34+S34</f>
        <v>3.499</v>
      </c>
      <c r="V34" s="8">
        <v>33</v>
      </c>
      <c r="W34" s="10" t="s">
        <v>169</v>
      </c>
    </row>
    <row r="35" ht="61.2" spans="1:23">
      <c r="A35" s="8">
        <v>34</v>
      </c>
      <c r="B35" s="9" t="s">
        <v>170</v>
      </c>
      <c r="C35" s="10" t="s">
        <v>171</v>
      </c>
      <c r="D35" s="10" t="s">
        <v>41</v>
      </c>
      <c r="E35" s="9" t="s">
        <v>26</v>
      </c>
      <c r="F35" s="43" t="s">
        <v>47</v>
      </c>
      <c r="G35" s="9">
        <v>552</v>
      </c>
      <c r="H35" s="9">
        <v>481</v>
      </c>
      <c r="I35" s="9"/>
      <c r="J35" s="9" t="s">
        <v>153</v>
      </c>
      <c r="K35" s="9">
        <f t="shared" ref="K35:K55" si="7">J35*0.7</f>
        <v>2.66</v>
      </c>
      <c r="L35" s="9"/>
      <c r="M35" s="9"/>
      <c r="N35" s="9"/>
      <c r="O35" s="11" t="s">
        <v>172</v>
      </c>
      <c r="P35" s="9">
        <v>0.8</v>
      </c>
      <c r="Q35" s="9">
        <v>1</v>
      </c>
      <c r="R35" s="12">
        <f t="shared" si="4"/>
        <v>2.76666666666667</v>
      </c>
      <c r="S35" s="13">
        <f t="shared" si="5"/>
        <v>0.83</v>
      </c>
      <c r="T35" s="9"/>
      <c r="U35" s="14">
        <f t="shared" si="6"/>
        <v>3.49</v>
      </c>
      <c r="V35" s="8">
        <v>34</v>
      </c>
      <c r="W35" s="9"/>
    </row>
    <row r="36" ht="73.2" spans="1:23">
      <c r="A36" s="8">
        <v>35</v>
      </c>
      <c r="B36" s="9" t="s">
        <v>173</v>
      </c>
      <c r="C36" s="10" t="s">
        <v>174</v>
      </c>
      <c r="D36" s="10" t="s">
        <v>41</v>
      </c>
      <c r="E36" s="9" t="s">
        <v>26</v>
      </c>
      <c r="F36" s="43" t="s">
        <v>106</v>
      </c>
      <c r="G36" s="9">
        <v>540</v>
      </c>
      <c r="H36" s="9">
        <v>453</v>
      </c>
      <c r="I36" s="9"/>
      <c r="J36" s="9" t="s">
        <v>175</v>
      </c>
      <c r="K36" s="9">
        <f t="shared" si="7"/>
        <v>2.653</v>
      </c>
      <c r="L36" s="9"/>
      <c r="M36" s="9"/>
      <c r="N36" s="9"/>
      <c r="O36" s="11" t="s">
        <v>176</v>
      </c>
      <c r="P36" s="9">
        <v>0.8</v>
      </c>
      <c r="Q36" s="9">
        <v>1</v>
      </c>
      <c r="R36" s="12">
        <f t="shared" si="4"/>
        <v>2.73333333333333</v>
      </c>
      <c r="S36" s="13">
        <f t="shared" si="5"/>
        <v>0.82</v>
      </c>
      <c r="T36" s="9"/>
      <c r="U36" s="14">
        <f t="shared" si="6"/>
        <v>3.473</v>
      </c>
      <c r="V36" s="8">
        <v>35</v>
      </c>
      <c r="W36" s="9"/>
    </row>
    <row r="37" spans="1:23">
      <c r="A37" s="8">
        <v>36</v>
      </c>
      <c r="B37" s="9" t="s">
        <v>177</v>
      </c>
      <c r="C37" s="10" t="s">
        <v>178</v>
      </c>
      <c r="D37" s="10" t="s">
        <v>66</v>
      </c>
      <c r="E37" s="9" t="s">
        <v>26</v>
      </c>
      <c r="F37" s="9">
        <v>1</v>
      </c>
      <c r="G37" s="9">
        <v>569</v>
      </c>
      <c r="H37" s="9">
        <v>461</v>
      </c>
      <c r="I37" s="9"/>
      <c r="J37" s="9" t="s">
        <v>77</v>
      </c>
      <c r="K37" s="9">
        <f t="shared" si="7"/>
        <v>2.716</v>
      </c>
      <c r="L37" s="9"/>
      <c r="M37" s="9"/>
      <c r="N37" s="9"/>
      <c r="O37" s="10" t="s">
        <v>179</v>
      </c>
      <c r="P37" s="9">
        <v>0.4</v>
      </c>
      <c r="Q37" s="9">
        <v>1</v>
      </c>
      <c r="R37" s="12">
        <f t="shared" si="4"/>
        <v>2.4</v>
      </c>
      <c r="S37" s="13">
        <f t="shared" si="5"/>
        <v>0.72</v>
      </c>
      <c r="T37" s="9"/>
      <c r="U37" s="14">
        <f t="shared" si="6"/>
        <v>3.436</v>
      </c>
      <c r="V37" s="8">
        <v>36</v>
      </c>
      <c r="W37" s="9"/>
    </row>
    <row r="38" ht="123.6" spans="1:23">
      <c r="A38" s="8">
        <v>37</v>
      </c>
      <c r="B38" s="9" t="s">
        <v>180</v>
      </c>
      <c r="C38" s="10" t="s">
        <v>181</v>
      </c>
      <c r="D38" s="10" t="s">
        <v>25</v>
      </c>
      <c r="E38" s="9" t="s">
        <v>26</v>
      </c>
      <c r="F38" s="43" t="s">
        <v>106</v>
      </c>
      <c r="G38" s="9">
        <v>583</v>
      </c>
      <c r="H38" s="9">
        <v>460</v>
      </c>
      <c r="I38" s="9"/>
      <c r="J38" s="9" t="s">
        <v>144</v>
      </c>
      <c r="K38" s="9">
        <f t="shared" si="7"/>
        <v>2.576</v>
      </c>
      <c r="L38" s="9"/>
      <c r="M38" s="9"/>
      <c r="N38" s="9"/>
      <c r="O38" s="11" t="s">
        <v>182</v>
      </c>
      <c r="P38" s="9">
        <v>0.9</v>
      </c>
      <c r="Q38" s="9">
        <v>1</v>
      </c>
      <c r="R38" s="12">
        <f t="shared" si="4"/>
        <v>2.83333333333333</v>
      </c>
      <c r="S38" s="13">
        <f t="shared" si="5"/>
        <v>0.85</v>
      </c>
      <c r="T38" s="9"/>
      <c r="U38" s="14">
        <f t="shared" si="6"/>
        <v>3.426</v>
      </c>
      <c r="V38" s="8">
        <v>37</v>
      </c>
      <c r="W38" s="9"/>
    </row>
    <row r="39" ht="147.6" spans="1:23">
      <c r="A39" s="8">
        <v>38</v>
      </c>
      <c r="B39" s="9" t="s">
        <v>183</v>
      </c>
      <c r="C39" s="10" t="s">
        <v>184</v>
      </c>
      <c r="D39" s="10" t="s">
        <v>36</v>
      </c>
      <c r="E39" s="9" t="s">
        <v>26</v>
      </c>
      <c r="F39" s="9">
        <v>0.9</v>
      </c>
      <c r="G39" s="9">
        <v>584</v>
      </c>
      <c r="H39" s="9">
        <v>536</v>
      </c>
      <c r="I39" s="9"/>
      <c r="J39" s="9" t="s">
        <v>185</v>
      </c>
      <c r="K39" s="9">
        <f t="shared" si="7"/>
        <v>2.422</v>
      </c>
      <c r="L39" s="9"/>
      <c r="M39" s="9"/>
      <c r="N39" s="9"/>
      <c r="O39" s="15" t="s">
        <v>186</v>
      </c>
      <c r="P39" s="9">
        <v>1.3</v>
      </c>
      <c r="Q39" s="9">
        <v>1</v>
      </c>
      <c r="R39" s="12">
        <f t="shared" si="4"/>
        <v>3.2</v>
      </c>
      <c r="S39" s="13">
        <f t="shared" si="5"/>
        <v>0.96</v>
      </c>
      <c r="T39" s="9"/>
      <c r="U39" s="14">
        <f t="shared" si="6"/>
        <v>3.382</v>
      </c>
      <c r="V39" s="8">
        <v>38</v>
      </c>
      <c r="W39" s="9"/>
    </row>
    <row r="40" ht="273.6" spans="1:23">
      <c r="A40" s="8">
        <v>39</v>
      </c>
      <c r="B40" s="9" t="s">
        <v>187</v>
      </c>
      <c r="C40" s="10" t="s">
        <v>188</v>
      </c>
      <c r="D40" s="10" t="s">
        <v>36</v>
      </c>
      <c r="E40" s="9" t="s">
        <v>189</v>
      </c>
      <c r="F40" s="43" t="s">
        <v>190</v>
      </c>
      <c r="G40" s="9">
        <v>491</v>
      </c>
      <c r="H40" s="9">
        <v>446</v>
      </c>
      <c r="I40" s="9"/>
      <c r="J40" s="9" t="s">
        <v>191</v>
      </c>
      <c r="K40" s="9">
        <f t="shared" si="7"/>
        <v>2.254</v>
      </c>
      <c r="L40" s="9"/>
      <c r="M40" s="9"/>
      <c r="N40" s="15" t="s">
        <v>192</v>
      </c>
      <c r="O40" s="11" t="s">
        <v>193</v>
      </c>
      <c r="P40" s="9">
        <v>2</v>
      </c>
      <c r="Q40" s="9">
        <v>1</v>
      </c>
      <c r="R40" s="12">
        <f t="shared" si="4"/>
        <v>3.73333333333333</v>
      </c>
      <c r="S40" s="13">
        <f t="shared" si="5"/>
        <v>1.12</v>
      </c>
      <c r="T40" s="9"/>
      <c r="U40" s="14">
        <f t="shared" si="6"/>
        <v>3.374</v>
      </c>
      <c r="V40" s="8">
        <v>39</v>
      </c>
      <c r="W40" s="9"/>
    </row>
    <row r="41" spans="1:23">
      <c r="A41" s="8">
        <v>40</v>
      </c>
      <c r="B41" s="9" t="s">
        <v>194</v>
      </c>
      <c r="C41" s="10" t="s">
        <v>195</v>
      </c>
      <c r="D41" s="10" t="s">
        <v>66</v>
      </c>
      <c r="E41" s="9" t="s">
        <v>26</v>
      </c>
      <c r="F41" s="9">
        <v>1</v>
      </c>
      <c r="G41" s="9">
        <v>569</v>
      </c>
      <c r="H41" s="9">
        <v>547</v>
      </c>
      <c r="I41" s="9"/>
      <c r="J41" s="9" t="s">
        <v>175</v>
      </c>
      <c r="K41" s="9">
        <f t="shared" si="7"/>
        <v>2.653</v>
      </c>
      <c r="L41" s="9"/>
      <c r="M41" s="9"/>
      <c r="N41" s="9"/>
      <c r="O41" s="10" t="s">
        <v>179</v>
      </c>
      <c r="P41" s="9">
        <v>0.4</v>
      </c>
      <c r="Q41" s="9">
        <v>1</v>
      </c>
      <c r="R41" s="12">
        <f t="shared" si="4"/>
        <v>2.4</v>
      </c>
      <c r="S41" s="13">
        <f t="shared" si="5"/>
        <v>0.72</v>
      </c>
      <c r="T41" s="9"/>
      <c r="U41" s="14">
        <f t="shared" si="6"/>
        <v>3.373</v>
      </c>
      <c r="V41" s="8">
        <v>40</v>
      </c>
      <c r="W41" s="9"/>
    </row>
    <row r="42" spans="1:23">
      <c r="A42" s="8">
        <v>41</v>
      </c>
      <c r="B42" s="9" t="s">
        <v>196</v>
      </c>
      <c r="C42" s="10" t="s">
        <v>197</v>
      </c>
      <c r="D42" s="10" t="s">
        <v>66</v>
      </c>
      <c r="E42" s="9" t="s">
        <v>26</v>
      </c>
      <c r="F42" s="43" t="s">
        <v>47</v>
      </c>
      <c r="G42" s="9">
        <v>666</v>
      </c>
      <c r="H42" s="9">
        <v>596</v>
      </c>
      <c r="I42" s="9"/>
      <c r="J42" s="9" t="s">
        <v>67</v>
      </c>
      <c r="K42" s="9">
        <f t="shared" si="7"/>
        <v>2.667</v>
      </c>
      <c r="L42" s="9"/>
      <c r="M42" s="9"/>
      <c r="N42" s="9"/>
      <c r="O42" s="10" t="s">
        <v>198</v>
      </c>
      <c r="P42" s="9">
        <v>0.3</v>
      </c>
      <c r="Q42" s="9">
        <v>1</v>
      </c>
      <c r="R42" s="12">
        <f t="shared" si="4"/>
        <v>2.26666666666667</v>
      </c>
      <c r="S42" s="13">
        <f t="shared" si="5"/>
        <v>0.68</v>
      </c>
      <c r="T42" s="9"/>
      <c r="U42" s="14">
        <f t="shared" si="6"/>
        <v>3.347</v>
      </c>
      <c r="V42" s="8">
        <v>41</v>
      </c>
      <c r="W42" s="9"/>
    </row>
    <row r="43" ht="62.4" spans="1:23">
      <c r="A43" s="8">
        <v>42</v>
      </c>
      <c r="B43" s="9" t="s">
        <v>199</v>
      </c>
      <c r="C43" s="10" t="s">
        <v>200</v>
      </c>
      <c r="D43" s="10" t="s">
        <v>66</v>
      </c>
      <c r="E43" s="9" t="s">
        <v>26</v>
      </c>
      <c r="F43" s="43" t="s">
        <v>106</v>
      </c>
      <c r="G43" s="9">
        <v>503</v>
      </c>
      <c r="H43" s="9">
        <v>515</v>
      </c>
      <c r="I43" s="9"/>
      <c r="J43" s="9" t="s">
        <v>201</v>
      </c>
      <c r="K43" s="9">
        <f t="shared" si="7"/>
        <v>2.478</v>
      </c>
      <c r="L43" s="9"/>
      <c r="M43" s="9"/>
      <c r="N43" s="9"/>
      <c r="O43" s="11" t="s">
        <v>202</v>
      </c>
      <c r="P43" s="9">
        <v>0.8</v>
      </c>
      <c r="Q43" s="9">
        <v>1</v>
      </c>
      <c r="R43" s="12">
        <f t="shared" si="4"/>
        <v>2.73333333333333</v>
      </c>
      <c r="S43" s="13">
        <f t="shared" si="5"/>
        <v>0.82</v>
      </c>
      <c r="T43" s="10" t="s">
        <v>44</v>
      </c>
      <c r="U43" s="14">
        <f t="shared" si="6"/>
        <v>3.298</v>
      </c>
      <c r="V43" s="8">
        <v>42</v>
      </c>
      <c r="W43" s="9"/>
    </row>
    <row r="44" ht="62.4" spans="1:23">
      <c r="A44" s="8">
        <v>43</v>
      </c>
      <c r="B44" s="9" t="s">
        <v>203</v>
      </c>
      <c r="C44" s="10" t="s">
        <v>204</v>
      </c>
      <c r="D44" s="10" t="s">
        <v>66</v>
      </c>
      <c r="E44" s="9" t="s">
        <v>26</v>
      </c>
      <c r="F44" s="9">
        <v>0.9</v>
      </c>
      <c r="G44" s="9">
        <v>532</v>
      </c>
      <c r="H44" s="9">
        <v>460</v>
      </c>
      <c r="I44" s="9"/>
      <c r="J44" s="9" t="s">
        <v>205</v>
      </c>
      <c r="K44" s="9">
        <f t="shared" si="7"/>
        <v>2.345</v>
      </c>
      <c r="L44" s="9"/>
      <c r="M44" s="9"/>
      <c r="N44" s="9"/>
      <c r="O44" s="11" t="s">
        <v>206</v>
      </c>
      <c r="P44" s="9">
        <v>1.2</v>
      </c>
      <c r="Q44" s="9">
        <v>1</v>
      </c>
      <c r="R44" s="12">
        <f t="shared" si="4"/>
        <v>3.1</v>
      </c>
      <c r="S44" s="13">
        <f t="shared" si="5"/>
        <v>0.93</v>
      </c>
      <c r="T44" s="10" t="s">
        <v>44</v>
      </c>
      <c r="U44" s="14">
        <f t="shared" si="6"/>
        <v>3.275</v>
      </c>
      <c r="V44" s="8">
        <v>43</v>
      </c>
      <c r="W44" s="9"/>
    </row>
    <row r="45" ht="36" spans="1:23">
      <c r="A45" s="8">
        <v>44</v>
      </c>
      <c r="B45" s="9" t="s">
        <v>207</v>
      </c>
      <c r="C45" s="10" t="s">
        <v>208</v>
      </c>
      <c r="D45" s="10" t="s">
        <v>36</v>
      </c>
      <c r="E45" s="9" t="s">
        <v>26</v>
      </c>
      <c r="F45" s="43" t="s">
        <v>106</v>
      </c>
      <c r="G45" s="9">
        <v>502</v>
      </c>
      <c r="H45" s="9">
        <v>434</v>
      </c>
      <c r="I45" s="9"/>
      <c r="J45" s="9" t="s">
        <v>48</v>
      </c>
      <c r="K45" s="9">
        <f t="shared" si="7"/>
        <v>2.527</v>
      </c>
      <c r="L45" s="9"/>
      <c r="M45" s="9"/>
      <c r="N45" s="9"/>
      <c r="O45" s="11" t="s">
        <v>209</v>
      </c>
      <c r="P45" s="9">
        <v>0.3</v>
      </c>
      <c r="Q45" s="9">
        <v>1</v>
      </c>
      <c r="R45" s="12">
        <f t="shared" si="4"/>
        <v>2.23333333333333</v>
      </c>
      <c r="S45" s="13">
        <f t="shared" si="5"/>
        <v>0.67</v>
      </c>
      <c r="T45" s="9"/>
      <c r="U45" s="14">
        <f t="shared" si="6"/>
        <v>3.197</v>
      </c>
      <c r="V45" s="8">
        <v>44</v>
      </c>
      <c r="W45" s="9"/>
    </row>
    <row r="46" ht="61.2" spans="1:23">
      <c r="A46" s="8">
        <v>45</v>
      </c>
      <c r="B46" s="9" t="s">
        <v>210</v>
      </c>
      <c r="C46" s="10" t="s">
        <v>211</v>
      </c>
      <c r="D46" s="10" t="s">
        <v>36</v>
      </c>
      <c r="E46" s="9" t="s">
        <v>26</v>
      </c>
      <c r="F46" s="9">
        <v>0.9</v>
      </c>
      <c r="G46" s="9">
        <v>501</v>
      </c>
      <c r="H46" s="9">
        <v>380</v>
      </c>
      <c r="I46" s="9"/>
      <c r="J46" s="9" t="s">
        <v>212</v>
      </c>
      <c r="K46" s="9">
        <f t="shared" si="7"/>
        <v>2.373</v>
      </c>
      <c r="L46" s="9"/>
      <c r="M46" s="9"/>
      <c r="N46" s="9"/>
      <c r="O46" s="11" t="s">
        <v>213</v>
      </c>
      <c r="P46" s="9">
        <v>0.8</v>
      </c>
      <c r="Q46" s="9">
        <v>1</v>
      </c>
      <c r="R46" s="12">
        <f t="shared" si="4"/>
        <v>2.7</v>
      </c>
      <c r="S46" s="13">
        <f t="shared" si="5"/>
        <v>0.81</v>
      </c>
      <c r="T46" s="9"/>
      <c r="U46" s="14">
        <f t="shared" si="6"/>
        <v>3.183</v>
      </c>
      <c r="V46" s="8">
        <v>45</v>
      </c>
      <c r="W46" s="9"/>
    </row>
    <row r="47" spans="1:23">
      <c r="A47" s="8">
        <v>46</v>
      </c>
      <c r="B47" s="9" t="s">
        <v>214</v>
      </c>
      <c r="C47" s="10" t="s">
        <v>215</v>
      </c>
      <c r="D47" s="10" t="s">
        <v>61</v>
      </c>
      <c r="E47" s="9" t="s">
        <v>26</v>
      </c>
      <c r="F47" s="43" t="s">
        <v>85</v>
      </c>
      <c r="G47" s="9">
        <v>524</v>
      </c>
      <c r="H47" s="9">
        <v>515</v>
      </c>
      <c r="I47" s="9"/>
      <c r="J47" s="9" t="s">
        <v>48</v>
      </c>
      <c r="K47" s="9">
        <f t="shared" si="7"/>
        <v>2.527</v>
      </c>
      <c r="L47" s="9"/>
      <c r="M47" s="9"/>
      <c r="N47" s="9"/>
      <c r="O47" s="10" t="s">
        <v>209</v>
      </c>
      <c r="P47" s="9">
        <v>0.3</v>
      </c>
      <c r="Q47" s="9">
        <v>1</v>
      </c>
      <c r="R47" s="12">
        <f t="shared" si="4"/>
        <v>2.13333333333333</v>
      </c>
      <c r="S47" s="13">
        <f t="shared" si="5"/>
        <v>0.64</v>
      </c>
      <c r="T47" s="9"/>
      <c r="U47" s="14">
        <f t="shared" si="6"/>
        <v>3.167</v>
      </c>
      <c r="V47" s="8">
        <v>46</v>
      </c>
      <c r="W47" s="9"/>
    </row>
    <row r="48" spans="1:23">
      <c r="A48" s="8">
        <v>47</v>
      </c>
      <c r="B48" s="9" t="s">
        <v>216</v>
      </c>
      <c r="C48" s="10" t="s">
        <v>217</v>
      </c>
      <c r="D48" s="10" t="s">
        <v>41</v>
      </c>
      <c r="E48" s="9" t="s">
        <v>26</v>
      </c>
      <c r="F48" s="9">
        <v>0.8</v>
      </c>
      <c r="G48" s="9">
        <v>574</v>
      </c>
      <c r="H48" s="9">
        <v>564</v>
      </c>
      <c r="I48" s="9"/>
      <c r="J48" s="9" t="s">
        <v>218</v>
      </c>
      <c r="K48" s="9">
        <f t="shared" si="7"/>
        <v>2.457</v>
      </c>
      <c r="L48" s="9"/>
      <c r="M48" s="9"/>
      <c r="N48" s="9"/>
      <c r="O48" s="9" t="s">
        <v>219</v>
      </c>
      <c r="P48" s="9">
        <v>0.5</v>
      </c>
      <c r="Q48" s="9">
        <v>1</v>
      </c>
      <c r="R48" s="12">
        <f t="shared" si="4"/>
        <v>2.3</v>
      </c>
      <c r="S48" s="13">
        <f t="shared" si="5"/>
        <v>0.69</v>
      </c>
      <c r="T48" s="10" t="s">
        <v>33</v>
      </c>
      <c r="U48" s="14">
        <f t="shared" si="6"/>
        <v>3.147</v>
      </c>
      <c r="V48" s="8">
        <v>47</v>
      </c>
      <c r="W48" s="9"/>
    </row>
    <row r="49" spans="1:23">
      <c r="A49" s="8">
        <v>48</v>
      </c>
      <c r="B49" s="9" t="s">
        <v>220</v>
      </c>
      <c r="C49" s="10" t="s">
        <v>221</v>
      </c>
      <c r="D49" s="10" t="s">
        <v>52</v>
      </c>
      <c r="E49" s="9" t="s">
        <v>26</v>
      </c>
      <c r="F49" s="9">
        <v>0.9</v>
      </c>
      <c r="G49" s="9">
        <v>522</v>
      </c>
      <c r="H49" s="9">
        <v>467</v>
      </c>
      <c r="I49" s="9"/>
      <c r="J49" s="9" t="s">
        <v>201</v>
      </c>
      <c r="K49" s="9">
        <f t="shared" si="7"/>
        <v>2.478</v>
      </c>
      <c r="L49" s="9"/>
      <c r="M49" s="9"/>
      <c r="N49" s="9"/>
      <c r="O49" s="10" t="s">
        <v>209</v>
      </c>
      <c r="P49" s="9">
        <v>0.3</v>
      </c>
      <c r="Q49" s="9">
        <v>1</v>
      </c>
      <c r="R49" s="12">
        <f t="shared" si="4"/>
        <v>2.2</v>
      </c>
      <c r="S49" s="13">
        <f t="shared" si="5"/>
        <v>0.66</v>
      </c>
      <c r="T49" s="9"/>
      <c r="U49" s="14">
        <f t="shared" si="6"/>
        <v>3.138</v>
      </c>
      <c r="V49" s="8">
        <v>48</v>
      </c>
      <c r="W49" s="9"/>
    </row>
    <row r="50" ht="36" spans="1:23">
      <c r="A50" s="8">
        <v>49</v>
      </c>
      <c r="B50" s="9" t="s">
        <v>222</v>
      </c>
      <c r="C50" s="10" t="s">
        <v>223</v>
      </c>
      <c r="D50" s="10" t="s">
        <v>52</v>
      </c>
      <c r="E50" s="9" t="s">
        <v>26</v>
      </c>
      <c r="F50" s="44" t="s">
        <v>47</v>
      </c>
      <c r="G50" s="35">
        <v>597</v>
      </c>
      <c r="H50" s="35">
        <v>550</v>
      </c>
      <c r="I50" s="35"/>
      <c r="J50" s="35" t="s">
        <v>224</v>
      </c>
      <c r="K50" s="9">
        <f t="shared" si="7"/>
        <v>2.436</v>
      </c>
      <c r="L50" s="35"/>
      <c r="M50" s="35"/>
      <c r="N50" s="35"/>
      <c r="O50" s="36" t="s">
        <v>209</v>
      </c>
      <c r="P50" s="35">
        <v>0.3</v>
      </c>
      <c r="Q50" s="9">
        <v>1</v>
      </c>
      <c r="R50" s="12">
        <f t="shared" si="4"/>
        <v>2.26666666666667</v>
      </c>
      <c r="S50" s="13">
        <f t="shared" si="5"/>
        <v>0.68</v>
      </c>
      <c r="T50" s="9"/>
      <c r="U50" s="14">
        <f t="shared" si="6"/>
        <v>3.116</v>
      </c>
      <c r="V50" s="8">
        <v>49</v>
      </c>
      <c r="W50" s="9"/>
    </row>
    <row r="51" spans="1:23">
      <c r="A51" s="8">
        <v>50</v>
      </c>
      <c r="B51" s="9" t="s">
        <v>225</v>
      </c>
      <c r="C51" s="10" t="s">
        <v>226</v>
      </c>
      <c r="D51" s="10" t="s">
        <v>25</v>
      </c>
      <c r="E51" s="9" t="s">
        <v>26</v>
      </c>
      <c r="F51" s="43" t="s">
        <v>85</v>
      </c>
      <c r="G51" s="9">
        <v>504</v>
      </c>
      <c r="H51" s="9">
        <v>445</v>
      </c>
      <c r="I51" s="9"/>
      <c r="J51" s="9" t="s">
        <v>227</v>
      </c>
      <c r="K51" s="9">
        <f t="shared" si="7"/>
        <v>2.415</v>
      </c>
      <c r="L51" s="9"/>
      <c r="M51" s="9"/>
      <c r="N51" s="9"/>
      <c r="O51" s="10" t="s">
        <v>228</v>
      </c>
      <c r="P51" s="9">
        <v>0.5</v>
      </c>
      <c r="Q51" s="9">
        <v>1</v>
      </c>
      <c r="R51" s="12">
        <f t="shared" si="4"/>
        <v>2.33333333333333</v>
      </c>
      <c r="S51" s="13">
        <f t="shared" si="5"/>
        <v>0.7</v>
      </c>
      <c r="T51" s="9"/>
      <c r="U51" s="14">
        <f t="shared" si="6"/>
        <v>3.115</v>
      </c>
      <c r="V51" s="8">
        <v>50</v>
      </c>
      <c r="W51" s="9"/>
    </row>
    <row r="52" spans="1:23">
      <c r="A52" s="8">
        <v>51</v>
      </c>
      <c r="B52" s="9" t="s">
        <v>229</v>
      </c>
      <c r="C52" s="37" t="s">
        <v>230</v>
      </c>
      <c r="D52" s="37" t="s">
        <v>25</v>
      </c>
      <c r="E52" s="38" t="s">
        <v>26</v>
      </c>
      <c r="F52" s="45" t="s">
        <v>92</v>
      </c>
      <c r="G52" s="38">
        <v>519</v>
      </c>
      <c r="H52" s="38">
        <v>437</v>
      </c>
      <c r="I52" s="38"/>
      <c r="J52" s="38" t="s">
        <v>224</v>
      </c>
      <c r="K52" s="9">
        <f t="shared" si="7"/>
        <v>2.436</v>
      </c>
      <c r="L52" s="38"/>
      <c r="M52" s="38"/>
      <c r="N52" s="38"/>
      <c r="O52" s="37" t="s">
        <v>231</v>
      </c>
      <c r="P52" s="38">
        <v>0.3</v>
      </c>
      <c r="Q52" s="38">
        <v>1</v>
      </c>
      <c r="R52" s="39">
        <f t="shared" si="4"/>
        <v>2.16666666666667</v>
      </c>
      <c r="S52" s="40">
        <f t="shared" si="5"/>
        <v>0.65</v>
      </c>
      <c r="T52" s="38"/>
      <c r="U52" s="41">
        <f t="shared" si="6"/>
        <v>3.086</v>
      </c>
      <c r="V52" s="42">
        <v>51</v>
      </c>
      <c r="W52" s="10" t="s">
        <v>169</v>
      </c>
    </row>
    <row r="53" spans="1:23">
      <c r="A53" s="8">
        <v>52</v>
      </c>
      <c r="B53" s="9" t="s">
        <v>232</v>
      </c>
      <c r="C53" s="10" t="s">
        <v>233</v>
      </c>
      <c r="D53" s="10" t="s">
        <v>66</v>
      </c>
      <c r="E53" s="9" t="s">
        <v>26</v>
      </c>
      <c r="F53" s="43" t="s">
        <v>92</v>
      </c>
      <c r="G53" s="9">
        <v>518</v>
      </c>
      <c r="H53" s="9">
        <v>464</v>
      </c>
      <c r="I53" s="9"/>
      <c r="J53" s="9" t="s">
        <v>234</v>
      </c>
      <c r="K53" s="9">
        <f t="shared" si="7"/>
        <v>2.359</v>
      </c>
      <c r="L53" s="9"/>
      <c r="M53" s="9"/>
      <c r="N53" s="9"/>
      <c r="O53" s="10" t="s">
        <v>235</v>
      </c>
      <c r="P53" s="9">
        <v>0.5</v>
      </c>
      <c r="Q53" s="9">
        <v>1</v>
      </c>
      <c r="R53" s="12">
        <f t="shared" si="4"/>
        <v>2.36666666666667</v>
      </c>
      <c r="S53" s="13">
        <f t="shared" si="5"/>
        <v>0.71</v>
      </c>
      <c r="T53" s="9"/>
      <c r="U53" s="14">
        <f t="shared" si="6"/>
        <v>3.069</v>
      </c>
      <c r="V53" s="8">
        <v>52</v>
      </c>
      <c r="W53" s="10" t="s">
        <v>169</v>
      </c>
    </row>
    <row r="54" spans="1:23">
      <c r="A54" s="8">
        <v>53</v>
      </c>
      <c r="B54" s="9" t="s">
        <v>236</v>
      </c>
      <c r="C54" s="10" t="s">
        <v>237</v>
      </c>
      <c r="D54" s="10" t="s">
        <v>41</v>
      </c>
      <c r="E54" s="9" t="s">
        <v>26</v>
      </c>
      <c r="F54" s="43" t="s">
        <v>190</v>
      </c>
      <c r="G54" s="9">
        <v>559</v>
      </c>
      <c r="H54" s="9">
        <v>459</v>
      </c>
      <c r="I54" s="9"/>
      <c r="J54" s="9" t="s">
        <v>224</v>
      </c>
      <c r="K54" s="9">
        <f t="shared" si="7"/>
        <v>2.436</v>
      </c>
      <c r="L54" s="9"/>
      <c r="M54" s="9"/>
      <c r="N54" s="9" t="s">
        <v>124</v>
      </c>
      <c r="O54" s="9" t="s">
        <v>124</v>
      </c>
      <c r="P54" s="9">
        <v>0</v>
      </c>
      <c r="Q54" s="9">
        <v>1</v>
      </c>
      <c r="R54" s="12">
        <f t="shared" si="4"/>
        <v>1.73333333333333</v>
      </c>
      <c r="S54" s="13">
        <f t="shared" si="5"/>
        <v>0.52</v>
      </c>
      <c r="T54" s="9"/>
      <c r="U54" s="14">
        <f t="shared" si="6"/>
        <v>2.956</v>
      </c>
      <c r="V54" s="8">
        <v>53</v>
      </c>
      <c r="W54" s="10" t="s">
        <v>238</v>
      </c>
    </row>
    <row r="55" spans="1:23">
      <c r="A55" s="8">
        <v>54</v>
      </c>
      <c r="B55" s="9" t="s">
        <v>239</v>
      </c>
      <c r="C55" s="10" t="s">
        <v>240</v>
      </c>
      <c r="D55" s="10" t="s">
        <v>36</v>
      </c>
      <c r="E55" s="9" t="s">
        <v>26</v>
      </c>
      <c r="F55" s="43" t="s">
        <v>241</v>
      </c>
      <c r="G55" s="9">
        <v>472</v>
      </c>
      <c r="H55" s="9">
        <v>425</v>
      </c>
      <c r="I55" s="9"/>
      <c r="J55" s="9" t="s">
        <v>205</v>
      </c>
      <c r="K55" s="9">
        <f t="shared" si="7"/>
        <v>2.345</v>
      </c>
      <c r="L55" s="9"/>
      <c r="M55" s="9"/>
      <c r="N55" s="9" t="s">
        <v>124</v>
      </c>
      <c r="O55" s="9" t="s">
        <v>124</v>
      </c>
      <c r="P55" s="9">
        <v>0</v>
      </c>
      <c r="Q55" s="9">
        <v>1</v>
      </c>
      <c r="R55" s="22">
        <f t="shared" si="4"/>
        <v>1.76666666666667</v>
      </c>
      <c r="S55" s="23">
        <f t="shared" si="5"/>
        <v>0.53</v>
      </c>
      <c r="T55" s="9"/>
      <c r="U55" s="14">
        <f t="shared" si="6"/>
        <v>2.875</v>
      </c>
      <c r="V55" s="8">
        <v>54</v>
      </c>
      <c r="W55" s="10" t="s">
        <v>238</v>
      </c>
    </row>
  </sheetData>
  <sortState ref="A2:V55">
    <sortCondition ref="U2:U55" descending="1"/>
  </sortState>
  <conditionalFormatting sqref="C2:C55"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opLeftCell="E3" workbookViewId="0">
      <selection activeCell="C1" sqref="C1:W1"/>
    </sheetView>
  </sheetViews>
  <sheetFormatPr defaultColWidth="9" defaultRowHeight="14.4" outlineLevelRow="7"/>
  <cols>
    <col min="1" max="1" width="5.2037037037037" customWidth="1"/>
    <col min="2" max="2" width="12.1111111111111" customWidth="1"/>
  </cols>
  <sheetData>
    <row r="1" ht="84" spans="1:23">
      <c r="A1" s="25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27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8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9" t="s">
        <v>15</v>
      </c>
      <c r="Q1" s="29" t="s">
        <v>16</v>
      </c>
      <c r="R1" s="27" t="s">
        <v>17</v>
      </c>
      <c r="S1" s="30" t="s">
        <v>18</v>
      </c>
      <c r="T1" s="26" t="s">
        <v>19</v>
      </c>
      <c r="U1" s="30" t="s">
        <v>20</v>
      </c>
      <c r="V1" s="26" t="s">
        <v>21</v>
      </c>
      <c r="W1" s="26" t="s">
        <v>22</v>
      </c>
    </row>
    <row r="2" ht="195.6" spans="1:23">
      <c r="A2" s="31">
        <v>1</v>
      </c>
      <c r="B2" s="32" t="s">
        <v>242</v>
      </c>
      <c r="C2" s="10" t="s">
        <v>243</v>
      </c>
      <c r="D2" s="10" t="s">
        <v>244</v>
      </c>
      <c r="E2" s="9" t="s">
        <v>26</v>
      </c>
      <c r="F2" s="43" t="s">
        <v>47</v>
      </c>
      <c r="G2" s="9">
        <v>539</v>
      </c>
      <c r="H2" s="9">
        <v>487</v>
      </c>
      <c r="I2" s="9"/>
      <c r="J2" s="9" t="s">
        <v>245</v>
      </c>
      <c r="K2" s="9">
        <v>2.492</v>
      </c>
      <c r="L2" s="9"/>
      <c r="M2" s="9"/>
      <c r="N2" s="9"/>
      <c r="O2" s="11" t="s">
        <v>246</v>
      </c>
      <c r="P2" s="9">
        <v>2.3</v>
      </c>
      <c r="Q2" s="9">
        <v>1</v>
      </c>
      <c r="R2" s="22">
        <v>4.26666666666667</v>
      </c>
      <c r="S2" s="23">
        <v>1.28</v>
      </c>
      <c r="T2" s="9"/>
      <c r="U2" s="14">
        <f t="shared" ref="U2:U8" si="0">K2+S2</f>
        <v>3.772</v>
      </c>
      <c r="V2" s="8">
        <v>1</v>
      </c>
      <c r="W2" s="9"/>
    </row>
    <row r="3" ht="148.8" spans="1:23">
      <c r="A3" s="31">
        <v>2</v>
      </c>
      <c r="B3" s="32" t="s">
        <v>247</v>
      </c>
      <c r="C3" s="10" t="s">
        <v>248</v>
      </c>
      <c r="D3" s="10" t="s">
        <v>244</v>
      </c>
      <c r="E3" s="9" t="s">
        <v>26</v>
      </c>
      <c r="F3" s="43" t="s">
        <v>47</v>
      </c>
      <c r="G3" s="9">
        <v>475</v>
      </c>
      <c r="H3" s="9">
        <v>455</v>
      </c>
      <c r="I3" s="9"/>
      <c r="J3" s="9" t="s">
        <v>245</v>
      </c>
      <c r="K3" s="9">
        <v>2.492</v>
      </c>
      <c r="L3" s="9"/>
      <c r="M3" s="9"/>
      <c r="N3" s="9"/>
      <c r="O3" s="11" t="s">
        <v>249</v>
      </c>
      <c r="P3" s="9">
        <v>2.3</v>
      </c>
      <c r="Q3" s="9">
        <v>1</v>
      </c>
      <c r="R3" s="22">
        <v>4.26666666666667</v>
      </c>
      <c r="S3" s="23">
        <v>1.28</v>
      </c>
      <c r="T3" s="10" t="s">
        <v>44</v>
      </c>
      <c r="U3" s="14">
        <f t="shared" si="0"/>
        <v>3.772</v>
      </c>
      <c r="V3" s="8">
        <v>2</v>
      </c>
      <c r="W3" s="9"/>
    </row>
    <row r="4" ht="49.2" spans="1:23">
      <c r="A4" s="31">
        <v>3</v>
      </c>
      <c r="B4" s="32" t="s">
        <v>250</v>
      </c>
      <c r="C4" s="10" t="s">
        <v>251</v>
      </c>
      <c r="D4" s="10" t="s">
        <v>244</v>
      </c>
      <c r="E4" s="9" t="s">
        <v>26</v>
      </c>
      <c r="F4" s="9">
        <v>0.9</v>
      </c>
      <c r="G4" s="9">
        <v>483</v>
      </c>
      <c r="H4" s="9">
        <v>477</v>
      </c>
      <c r="I4" s="9"/>
      <c r="J4" s="9" t="s">
        <v>201</v>
      </c>
      <c r="K4" s="9">
        <v>2.478</v>
      </c>
      <c r="L4" s="9"/>
      <c r="M4" s="9"/>
      <c r="N4" s="9"/>
      <c r="O4" s="11" t="s">
        <v>252</v>
      </c>
      <c r="P4" s="9">
        <v>1</v>
      </c>
      <c r="Q4" s="9">
        <v>1</v>
      </c>
      <c r="R4" s="22">
        <v>2.9</v>
      </c>
      <c r="S4" s="23">
        <v>0.87</v>
      </c>
      <c r="T4" s="9"/>
      <c r="U4" s="14">
        <f t="shared" si="0"/>
        <v>3.348</v>
      </c>
      <c r="V4" s="8">
        <v>3</v>
      </c>
      <c r="W4" s="9"/>
    </row>
    <row r="5" ht="62.4" spans="1:23">
      <c r="A5" s="31">
        <v>4</v>
      </c>
      <c r="B5" s="32" t="s">
        <v>253</v>
      </c>
      <c r="C5" s="10" t="s">
        <v>254</v>
      </c>
      <c r="D5" s="10" t="s">
        <v>244</v>
      </c>
      <c r="E5" s="9" t="s">
        <v>26</v>
      </c>
      <c r="F5" s="43" t="s">
        <v>106</v>
      </c>
      <c r="G5" s="9">
        <v>533</v>
      </c>
      <c r="H5" s="9">
        <v>464</v>
      </c>
      <c r="I5" s="9"/>
      <c r="J5" s="9" t="s">
        <v>201</v>
      </c>
      <c r="K5" s="9">
        <v>2.478</v>
      </c>
      <c r="L5" s="9"/>
      <c r="M5" s="9"/>
      <c r="N5" s="9"/>
      <c r="O5" s="15" t="s">
        <v>255</v>
      </c>
      <c r="P5" s="9">
        <v>0.8</v>
      </c>
      <c r="Q5" s="9">
        <v>1</v>
      </c>
      <c r="R5" s="22">
        <v>2.73333333333333</v>
      </c>
      <c r="S5" s="23">
        <v>0.82</v>
      </c>
      <c r="T5" s="10" t="s">
        <v>44</v>
      </c>
      <c r="U5" s="14">
        <f t="shared" si="0"/>
        <v>3.298</v>
      </c>
      <c r="V5" s="8">
        <v>4</v>
      </c>
      <c r="W5" s="9"/>
    </row>
    <row r="6" ht="50.4" spans="1:23">
      <c r="A6" s="31">
        <v>5</v>
      </c>
      <c r="B6" s="32" t="s">
        <v>256</v>
      </c>
      <c r="C6" s="10" t="s">
        <v>257</v>
      </c>
      <c r="D6" s="10" t="s">
        <v>244</v>
      </c>
      <c r="E6" s="9" t="s">
        <v>26</v>
      </c>
      <c r="F6" s="9">
        <v>0.9</v>
      </c>
      <c r="G6" s="9">
        <v>487</v>
      </c>
      <c r="H6" s="9">
        <v>444</v>
      </c>
      <c r="I6" s="9"/>
      <c r="J6" s="9" t="s">
        <v>258</v>
      </c>
      <c r="K6" s="9">
        <v>2.45</v>
      </c>
      <c r="L6" s="9"/>
      <c r="M6" s="9"/>
      <c r="N6" s="9"/>
      <c r="O6" s="15" t="s">
        <v>259</v>
      </c>
      <c r="P6" s="9">
        <v>0.8</v>
      </c>
      <c r="Q6" s="9">
        <v>1</v>
      </c>
      <c r="R6" s="22">
        <v>2.7</v>
      </c>
      <c r="S6" s="23">
        <v>0.81</v>
      </c>
      <c r="T6" s="10" t="s">
        <v>44</v>
      </c>
      <c r="U6" s="14">
        <f t="shared" si="0"/>
        <v>3.26</v>
      </c>
      <c r="V6" s="8">
        <v>5</v>
      </c>
      <c r="W6" s="9"/>
    </row>
    <row r="7" spans="1:23">
      <c r="A7" s="31">
        <v>6</v>
      </c>
      <c r="B7" s="32" t="s">
        <v>260</v>
      </c>
      <c r="C7" s="10" t="s">
        <v>261</v>
      </c>
      <c r="D7" s="10" t="s">
        <v>244</v>
      </c>
      <c r="E7" s="9" t="s">
        <v>26</v>
      </c>
      <c r="F7" s="43" t="s">
        <v>92</v>
      </c>
      <c r="G7" s="9">
        <v>544</v>
      </c>
      <c r="H7" s="9">
        <v>446</v>
      </c>
      <c r="I7" s="9"/>
      <c r="J7" s="9" t="s">
        <v>262</v>
      </c>
      <c r="K7" s="9">
        <v>2.485</v>
      </c>
      <c r="L7" s="9"/>
      <c r="M7" s="9"/>
      <c r="N7" s="9"/>
      <c r="O7" s="10" t="s">
        <v>193</v>
      </c>
      <c r="P7" s="9">
        <v>0.5</v>
      </c>
      <c r="Q7" s="9">
        <v>1</v>
      </c>
      <c r="R7" s="22">
        <v>2.36666666666667</v>
      </c>
      <c r="S7" s="23">
        <v>0.71</v>
      </c>
      <c r="T7" s="9"/>
      <c r="U7" s="14">
        <f t="shared" si="0"/>
        <v>3.195</v>
      </c>
      <c r="V7" s="8">
        <v>6</v>
      </c>
      <c r="W7" s="9"/>
    </row>
    <row r="8" spans="1:23">
      <c r="A8" s="31">
        <v>7</v>
      </c>
      <c r="B8" s="32" t="s">
        <v>263</v>
      </c>
      <c r="C8" s="10" t="s">
        <v>264</v>
      </c>
      <c r="D8" s="10" t="s">
        <v>244</v>
      </c>
      <c r="E8" s="9" t="s">
        <v>265</v>
      </c>
      <c r="F8" s="43" t="s">
        <v>85</v>
      </c>
      <c r="G8" s="9">
        <v>528</v>
      </c>
      <c r="H8" s="9">
        <v>479</v>
      </c>
      <c r="I8" s="9"/>
      <c r="J8" s="9" t="s">
        <v>266</v>
      </c>
      <c r="K8" s="9">
        <v>2.331</v>
      </c>
      <c r="L8" s="9"/>
      <c r="M8" s="9"/>
      <c r="N8" s="9" t="s">
        <v>124</v>
      </c>
      <c r="O8" s="9" t="s">
        <v>124</v>
      </c>
      <c r="P8" s="9">
        <v>0</v>
      </c>
      <c r="Q8" s="9">
        <v>1</v>
      </c>
      <c r="R8" s="22">
        <v>1.83333333333333</v>
      </c>
      <c r="S8" s="23">
        <v>0.55</v>
      </c>
      <c r="T8" s="9"/>
      <c r="U8" s="14">
        <f t="shared" si="0"/>
        <v>2.881</v>
      </c>
      <c r="V8" s="8">
        <v>7</v>
      </c>
      <c r="W8" s="10" t="s">
        <v>238</v>
      </c>
    </row>
  </sheetData>
  <sortState ref="A2:U8">
    <sortCondition ref="U2:U8" descending="1"/>
  </sortState>
  <conditionalFormatting sqref="C2:C8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topLeftCell="C11" workbookViewId="0">
      <selection activeCell="B12" sqref="B12"/>
    </sheetView>
  </sheetViews>
  <sheetFormatPr defaultColWidth="9" defaultRowHeight="14.4"/>
  <cols>
    <col min="1" max="1" width="6.77777777777778" customWidth="1"/>
    <col min="2" max="2" width="10.8888888888889" customWidth="1"/>
    <col min="4" max="4" width="11.7777777777778" customWidth="1"/>
  </cols>
  <sheetData>
    <row r="1" ht="84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4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6" t="s">
        <v>15</v>
      </c>
      <c r="Q1" s="6" t="s">
        <v>16</v>
      </c>
      <c r="R1" s="2" t="s">
        <v>17</v>
      </c>
      <c r="S1" s="7" t="s">
        <v>18</v>
      </c>
      <c r="T1" s="1" t="s">
        <v>19</v>
      </c>
      <c r="U1" s="7" t="s">
        <v>20</v>
      </c>
      <c r="V1" s="1" t="s">
        <v>21</v>
      </c>
      <c r="W1" s="1" t="s">
        <v>22</v>
      </c>
    </row>
    <row r="2" ht="62.4" spans="1:23">
      <c r="A2" s="8" t="s">
        <v>267</v>
      </c>
      <c r="B2" s="9" t="s">
        <v>268</v>
      </c>
      <c r="C2" s="10" t="s">
        <v>269</v>
      </c>
      <c r="D2" s="10" t="s">
        <v>270</v>
      </c>
      <c r="E2" s="9" t="s">
        <v>26</v>
      </c>
      <c r="F2" s="43" t="s">
        <v>106</v>
      </c>
      <c r="G2" s="9">
        <v>528</v>
      </c>
      <c r="H2" s="9">
        <v>452</v>
      </c>
      <c r="I2" s="9"/>
      <c r="J2" s="9" t="s">
        <v>31</v>
      </c>
      <c r="K2" s="9">
        <v>2.688</v>
      </c>
      <c r="L2" s="9"/>
      <c r="M2" s="9"/>
      <c r="N2" s="9"/>
      <c r="O2" s="11" t="s">
        <v>271</v>
      </c>
      <c r="P2" s="9">
        <v>0.9</v>
      </c>
      <c r="Q2" s="9">
        <v>1</v>
      </c>
      <c r="R2" s="12">
        <v>2.83333333333333</v>
      </c>
      <c r="S2" s="13">
        <v>0.85</v>
      </c>
      <c r="T2" s="10" t="s">
        <v>44</v>
      </c>
      <c r="U2" s="14">
        <f t="shared" ref="U2:U6" si="0">K2+S2</f>
        <v>3.538</v>
      </c>
      <c r="V2" s="8">
        <v>7</v>
      </c>
      <c r="W2" s="1" t="s">
        <v>272</v>
      </c>
    </row>
    <row r="3" spans="1:23">
      <c r="A3" s="8" t="s">
        <v>273</v>
      </c>
      <c r="B3" s="9" t="s">
        <v>274</v>
      </c>
      <c r="C3" s="10" t="s">
        <v>275</v>
      </c>
      <c r="D3" s="10" t="s">
        <v>270</v>
      </c>
      <c r="E3" s="9" t="s">
        <v>26</v>
      </c>
      <c r="F3" s="9">
        <v>1</v>
      </c>
      <c r="G3" s="9">
        <v>530</v>
      </c>
      <c r="H3" s="9">
        <v>467</v>
      </c>
      <c r="I3" s="9"/>
      <c r="J3" s="9" t="s">
        <v>31</v>
      </c>
      <c r="K3" s="9">
        <v>2.688</v>
      </c>
      <c r="L3" s="9"/>
      <c r="M3" s="9"/>
      <c r="N3" s="9"/>
      <c r="O3" s="9" t="s">
        <v>219</v>
      </c>
      <c r="P3" s="9">
        <v>0.5</v>
      </c>
      <c r="Q3" s="9">
        <v>1</v>
      </c>
      <c r="R3" s="12">
        <v>2.5</v>
      </c>
      <c r="S3" s="13">
        <v>0.75</v>
      </c>
      <c r="T3" s="10" t="s">
        <v>44</v>
      </c>
      <c r="U3" s="14">
        <f t="shared" si="0"/>
        <v>3.438</v>
      </c>
      <c r="V3" s="8">
        <v>8</v>
      </c>
      <c r="W3" s="1" t="s">
        <v>272</v>
      </c>
    </row>
    <row r="4" ht="74.4" spans="1:23">
      <c r="A4" s="8" t="s">
        <v>276</v>
      </c>
      <c r="B4" s="9" t="s">
        <v>277</v>
      </c>
      <c r="C4" s="10" t="s">
        <v>278</v>
      </c>
      <c r="D4" s="10" t="s">
        <v>270</v>
      </c>
      <c r="E4" s="9" t="s">
        <v>189</v>
      </c>
      <c r="F4" s="43" t="s">
        <v>85</v>
      </c>
      <c r="G4" s="9">
        <v>550</v>
      </c>
      <c r="H4" s="9">
        <v>508</v>
      </c>
      <c r="I4" s="9"/>
      <c r="J4" s="9" t="s">
        <v>279</v>
      </c>
      <c r="K4" s="9">
        <v>2.471</v>
      </c>
      <c r="L4" s="9"/>
      <c r="M4" s="9"/>
      <c r="N4" s="9"/>
      <c r="O4" s="15" t="s">
        <v>280</v>
      </c>
      <c r="P4" s="9">
        <v>1</v>
      </c>
      <c r="Q4" s="9">
        <v>1</v>
      </c>
      <c r="R4" s="12">
        <v>2.83333333333333</v>
      </c>
      <c r="S4" s="13">
        <v>0.85</v>
      </c>
      <c r="T4" s="10" t="s">
        <v>44</v>
      </c>
      <c r="U4" s="14">
        <f t="shared" si="0"/>
        <v>3.321</v>
      </c>
      <c r="V4" s="8">
        <v>10</v>
      </c>
      <c r="W4" s="1" t="s">
        <v>272</v>
      </c>
    </row>
    <row r="5" spans="1:23">
      <c r="A5" s="8" t="s">
        <v>281</v>
      </c>
      <c r="B5" s="9" t="s">
        <v>282</v>
      </c>
      <c r="C5" s="10" t="s">
        <v>283</v>
      </c>
      <c r="D5" s="10" t="s">
        <v>270</v>
      </c>
      <c r="E5" s="9" t="s">
        <v>284</v>
      </c>
      <c r="F5" s="9">
        <v>0.8</v>
      </c>
      <c r="G5" s="9">
        <v>525</v>
      </c>
      <c r="H5" s="9">
        <v>540</v>
      </c>
      <c r="I5" s="9"/>
      <c r="J5" s="9" t="s">
        <v>285</v>
      </c>
      <c r="K5" s="9">
        <v>2.387</v>
      </c>
      <c r="L5" s="9"/>
      <c r="M5" s="9"/>
      <c r="N5" s="9"/>
      <c r="O5" s="9" t="s">
        <v>219</v>
      </c>
      <c r="P5" s="9">
        <v>0.5</v>
      </c>
      <c r="Q5" s="9">
        <v>1</v>
      </c>
      <c r="R5" s="12">
        <v>2.3</v>
      </c>
      <c r="S5" s="13">
        <v>0.69</v>
      </c>
      <c r="T5" s="10" t="s">
        <v>44</v>
      </c>
      <c r="U5" s="14">
        <f t="shared" si="0"/>
        <v>3.077</v>
      </c>
      <c r="V5" s="8">
        <v>13</v>
      </c>
      <c r="W5" s="1" t="s">
        <v>272</v>
      </c>
    </row>
    <row r="6" ht="25.2" spans="1:23">
      <c r="A6" s="8" t="s">
        <v>286</v>
      </c>
      <c r="B6" s="9" t="s">
        <v>287</v>
      </c>
      <c r="C6" s="10" t="s">
        <v>288</v>
      </c>
      <c r="D6" s="10" t="s">
        <v>270</v>
      </c>
      <c r="E6" s="9" t="s">
        <v>289</v>
      </c>
      <c r="F6" s="9">
        <v>0.7</v>
      </c>
      <c r="G6" s="9">
        <v>543</v>
      </c>
      <c r="H6" s="9">
        <v>521</v>
      </c>
      <c r="I6" s="9"/>
      <c r="J6" s="9" t="s">
        <v>290</v>
      </c>
      <c r="K6" s="9">
        <v>2.366</v>
      </c>
      <c r="L6" s="9"/>
      <c r="M6" s="9"/>
      <c r="N6" s="9"/>
      <c r="O6" s="15" t="s">
        <v>219</v>
      </c>
      <c r="P6" s="9">
        <v>0.5</v>
      </c>
      <c r="Q6" s="16">
        <v>1</v>
      </c>
      <c r="R6" s="17">
        <v>2.2</v>
      </c>
      <c r="S6" s="18">
        <v>0.66</v>
      </c>
      <c r="T6" s="19" t="s">
        <v>44</v>
      </c>
      <c r="U6" s="14">
        <f t="shared" si="0"/>
        <v>3.026</v>
      </c>
      <c r="V6" s="8">
        <v>15</v>
      </c>
      <c r="W6" s="1" t="s">
        <v>272</v>
      </c>
    </row>
    <row r="7" ht="188.4" spans="1:23">
      <c r="A7" s="8" t="s">
        <v>291</v>
      </c>
      <c r="B7" s="9" t="s">
        <v>292</v>
      </c>
      <c r="C7" s="10" t="s">
        <v>293</v>
      </c>
      <c r="D7" s="10" t="s">
        <v>270</v>
      </c>
      <c r="E7" s="9" t="s">
        <v>26</v>
      </c>
      <c r="F7" s="9">
        <v>1</v>
      </c>
      <c r="G7" s="9">
        <v>612</v>
      </c>
      <c r="H7" s="9">
        <v>614</v>
      </c>
      <c r="I7" s="9"/>
      <c r="J7" s="9" t="s">
        <v>294</v>
      </c>
      <c r="K7" s="9">
        <v>2.849</v>
      </c>
      <c r="L7" s="9"/>
      <c r="M7" s="9"/>
      <c r="N7" s="9"/>
      <c r="O7" s="11" t="s">
        <v>295</v>
      </c>
      <c r="P7" s="9">
        <v>2.4</v>
      </c>
      <c r="Q7" s="9">
        <v>1</v>
      </c>
      <c r="R7" s="12">
        <v>4.4</v>
      </c>
      <c r="S7" s="13">
        <v>1.32</v>
      </c>
      <c r="T7" s="10" t="s">
        <v>33</v>
      </c>
      <c r="U7" s="14">
        <f t="shared" ref="U7:U16" si="1">K7+S7</f>
        <v>4.169</v>
      </c>
      <c r="V7" s="8">
        <v>1</v>
      </c>
      <c r="W7" s="20"/>
    </row>
    <row r="8" ht="262.8" spans="1:23">
      <c r="A8" s="8" t="s">
        <v>296</v>
      </c>
      <c r="B8" s="9" t="s">
        <v>297</v>
      </c>
      <c r="C8" s="10" t="s">
        <v>298</v>
      </c>
      <c r="D8" s="10" t="s">
        <v>270</v>
      </c>
      <c r="E8" s="9" t="s">
        <v>26</v>
      </c>
      <c r="F8" s="9">
        <v>1</v>
      </c>
      <c r="G8" s="9">
        <v>550</v>
      </c>
      <c r="H8" s="9">
        <v>561</v>
      </c>
      <c r="I8" s="9"/>
      <c r="J8" s="9" t="s">
        <v>299</v>
      </c>
      <c r="K8" s="9">
        <v>2.807</v>
      </c>
      <c r="L8" s="9"/>
      <c r="M8" s="9"/>
      <c r="N8" s="15" t="s">
        <v>300</v>
      </c>
      <c r="O8" s="11" t="s">
        <v>301</v>
      </c>
      <c r="P8" s="9">
        <v>2.5</v>
      </c>
      <c r="Q8" s="9">
        <v>1</v>
      </c>
      <c r="R8" s="12">
        <v>4.5</v>
      </c>
      <c r="S8" s="13">
        <v>1.35</v>
      </c>
      <c r="T8" s="9"/>
      <c r="U8" s="14">
        <f t="shared" si="1"/>
        <v>4.157</v>
      </c>
      <c r="V8" s="8">
        <v>2</v>
      </c>
      <c r="W8" s="20"/>
    </row>
    <row r="9" ht="126" spans="1:23">
      <c r="A9" s="8" t="s">
        <v>302</v>
      </c>
      <c r="B9" s="9" t="s">
        <v>303</v>
      </c>
      <c r="C9" s="10" t="s">
        <v>304</v>
      </c>
      <c r="D9" s="10" t="s">
        <v>270</v>
      </c>
      <c r="E9" s="9" t="s">
        <v>26</v>
      </c>
      <c r="F9" s="43" t="s">
        <v>47</v>
      </c>
      <c r="G9" s="9">
        <v>639</v>
      </c>
      <c r="H9" s="9">
        <v>578</v>
      </c>
      <c r="I9" s="9"/>
      <c r="J9" s="9" t="s">
        <v>31</v>
      </c>
      <c r="K9" s="9">
        <v>2.688</v>
      </c>
      <c r="L9" s="9"/>
      <c r="M9" s="9"/>
      <c r="N9" s="9"/>
      <c r="O9" s="15" t="s">
        <v>305</v>
      </c>
      <c r="P9" s="9">
        <v>2</v>
      </c>
      <c r="Q9" s="9">
        <v>1</v>
      </c>
      <c r="R9" s="12">
        <v>3.96666666666667</v>
      </c>
      <c r="S9" s="13">
        <v>1.19</v>
      </c>
      <c r="T9" s="10" t="s">
        <v>44</v>
      </c>
      <c r="U9" s="14">
        <f t="shared" si="1"/>
        <v>3.878</v>
      </c>
      <c r="V9" s="8">
        <v>3</v>
      </c>
      <c r="W9" s="20"/>
    </row>
    <row r="10" ht="136.8" spans="1:23">
      <c r="A10" s="8" t="s">
        <v>306</v>
      </c>
      <c r="B10" s="9" t="s">
        <v>307</v>
      </c>
      <c r="C10" s="10" t="s">
        <v>308</v>
      </c>
      <c r="D10" s="10" t="s">
        <v>270</v>
      </c>
      <c r="E10" s="9" t="s">
        <v>26</v>
      </c>
      <c r="F10" s="43" t="s">
        <v>106</v>
      </c>
      <c r="G10" s="9">
        <v>656</v>
      </c>
      <c r="H10" s="9">
        <v>631</v>
      </c>
      <c r="I10" s="9"/>
      <c r="J10" s="9" t="s">
        <v>125</v>
      </c>
      <c r="K10" s="9">
        <v>2.674</v>
      </c>
      <c r="L10" s="9"/>
      <c r="M10" s="9"/>
      <c r="N10" s="9"/>
      <c r="O10" s="11" t="s">
        <v>309</v>
      </c>
      <c r="P10" s="9">
        <v>2</v>
      </c>
      <c r="Q10" s="9">
        <v>1</v>
      </c>
      <c r="R10" s="12">
        <v>3.93333333333333</v>
      </c>
      <c r="S10" s="13">
        <v>1.18</v>
      </c>
      <c r="T10" s="9"/>
      <c r="U10" s="14">
        <f t="shared" si="1"/>
        <v>3.854</v>
      </c>
      <c r="V10" s="8">
        <v>4</v>
      </c>
      <c r="W10" s="20"/>
    </row>
    <row r="11" ht="234" spans="1:23">
      <c r="A11" s="8" t="s">
        <v>310</v>
      </c>
      <c r="B11" s="9" t="s">
        <v>311</v>
      </c>
      <c r="C11" s="10" t="s">
        <v>312</v>
      </c>
      <c r="D11" s="10" t="s">
        <v>270</v>
      </c>
      <c r="E11" s="9" t="s">
        <v>26</v>
      </c>
      <c r="F11" s="43" t="s">
        <v>106</v>
      </c>
      <c r="G11" s="9">
        <v>558</v>
      </c>
      <c r="H11" s="9">
        <v>488</v>
      </c>
      <c r="I11" s="9"/>
      <c r="J11" s="9" t="s">
        <v>107</v>
      </c>
      <c r="K11" s="9">
        <v>2.611</v>
      </c>
      <c r="L11" s="9"/>
      <c r="M11" s="9"/>
      <c r="N11" s="9"/>
      <c r="O11" s="11" t="s">
        <v>313</v>
      </c>
      <c r="P11" s="9">
        <v>2.2</v>
      </c>
      <c r="Q11" s="9">
        <v>1</v>
      </c>
      <c r="R11" s="12">
        <v>4.13333333333333</v>
      </c>
      <c r="S11" s="13">
        <v>1.24</v>
      </c>
      <c r="T11" s="9"/>
      <c r="U11" s="14">
        <f t="shared" si="1"/>
        <v>3.851</v>
      </c>
      <c r="V11" s="8">
        <v>5</v>
      </c>
      <c r="W11" s="20"/>
    </row>
    <row r="12" ht="114" spans="1:23">
      <c r="A12" s="8" t="s">
        <v>314</v>
      </c>
      <c r="B12" s="21" t="s">
        <v>315</v>
      </c>
      <c r="C12" s="10" t="s">
        <v>316</v>
      </c>
      <c r="D12" s="10" t="s">
        <v>270</v>
      </c>
      <c r="E12" s="9" t="s">
        <v>26</v>
      </c>
      <c r="F12" s="9">
        <v>0.866666667</v>
      </c>
      <c r="G12" s="9">
        <v>597</v>
      </c>
      <c r="H12" s="9">
        <v>501</v>
      </c>
      <c r="I12" s="9"/>
      <c r="J12" s="9">
        <v>3.8</v>
      </c>
      <c r="K12" s="9">
        <f>J12*0.7</f>
        <v>2.66</v>
      </c>
      <c r="L12" s="9"/>
      <c r="M12" s="9"/>
      <c r="N12" s="9"/>
      <c r="O12" s="15" t="s">
        <v>317</v>
      </c>
      <c r="P12" s="9">
        <v>2</v>
      </c>
      <c r="Q12" s="9">
        <v>1</v>
      </c>
      <c r="R12" s="12">
        <v>3.866666667</v>
      </c>
      <c r="S12" s="13">
        <f>R12*0.3</f>
        <v>1.1600000001</v>
      </c>
      <c r="T12" s="10" t="s">
        <v>69</v>
      </c>
      <c r="U12" s="14">
        <f t="shared" si="1"/>
        <v>3.8200000001</v>
      </c>
      <c r="V12" s="8">
        <v>6</v>
      </c>
      <c r="W12" s="20"/>
    </row>
    <row r="13" ht="72" spans="1:23">
      <c r="A13" s="8" t="s">
        <v>318</v>
      </c>
      <c r="B13" s="9" t="s">
        <v>319</v>
      </c>
      <c r="C13" s="10" t="s">
        <v>320</v>
      </c>
      <c r="D13" s="10" t="s">
        <v>270</v>
      </c>
      <c r="E13" s="9" t="s">
        <v>321</v>
      </c>
      <c r="F13" s="43" t="s">
        <v>85</v>
      </c>
      <c r="G13" s="9">
        <v>571</v>
      </c>
      <c r="H13" s="9">
        <v>473</v>
      </c>
      <c r="I13" s="9"/>
      <c r="J13" s="9" t="s">
        <v>218</v>
      </c>
      <c r="K13" s="9">
        <v>2.457</v>
      </c>
      <c r="L13" s="9"/>
      <c r="M13" s="9"/>
      <c r="N13" s="9"/>
      <c r="O13" s="11" t="s">
        <v>322</v>
      </c>
      <c r="P13" s="9">
        <v>1.1</v>
      </c>
      <c r="Q13" s="9">
        <v>1</v>
      </c>
      <c r="R13" s="12">
        <v>2.93333333333333</v>
      </c>
      <c r="S13" s="13">
        <v>0.88</v>
      </c>
      <c r="T13" s="9"/>
      <c r="U13" s="14">
        <f t="shared" si="1"/>
        <v>3.337</v>
      </c>
      <c r="V13" s="8">
        <v>9</v>
      </c>
      <c r="W13" s="20"/>
    </row>
    <row r="14" spans="1:23">
      <c r="A14" s="8" t="s">
        <v>323</v>
      </c>
      <c r="B14" s="9" t="s">
        <v>324</v>
      </c>
      <c r="C14" s="10" t="s">
        <v>325</v>
      </c>
      <c r="D14" s="10" t="s">
        <v>270</v>
      </c>
      <c r="E14" s="9" t="s">
        <v>26</v>
      </c>
      <c r="F14" s="43" t="s">
        <v>106</v>
      </c>
      <c r="G14" s="9">
        <v>613</v>
      </c>
      <c r="H14" s="9">
        <v>607</v>
      </c>
      <c r="I14" s="9"/>
      <c r="J14" s="9" t="s">
        <v>326</v>
      </c>
      <c r="K14" s="9">
        <v>2.618</v>
      </c>
      <c r="L14" s="9"/>
      <c r="M14" s="9"/>
      <c r="N14" s="9"/>
      <c r="O14" s="10" t="s">
        <v>327</v>
      </c>
      <c r="P14" s="9">
        <v>0.3</v>
      </c>
      <c r="Q14" s="9">
        <v>1</v>
      </c>
      <c r="R14" s="12">
        <v>2.23333333333333</v>
      </c>
      <c r="S14" s="13">
        <v>0.67</v>
      </c>
      <c r="T14" s="9"/>
      <c r="U14" s="14">
        <f t="shared" si="1"/>
        <v>3.288</v>
      </c>
      <c r="V14" s="8">
        <v>11</v>
      </c>
      <c r="W14" s="20"/>
    </row>
    <row r="15" spans="1:23">
      <c r="A15" s="8" t="s">
        <v>328</v>
      </c>
      <c r="B15" s="9" t="s">
        <v>329</v>
      </c>
      <c r="C15" s="10" t="s">
        <v>330</v>
      </c>
      <c r="D15" s="10" t="s">
        <v>270</v>
      </c>
      <c r="E15" s="9" t="s">
        <v>26</v>
      </c>
      <c r="F15" s="9">
        <v>0.9</v>
      </c>
      <c r="G15" s="9">
        <v>581</v>
      </c>
      <c r="H15" s="9">
        <v>469</v>
      </c>
      <c r="I15" s="9"/>
      <c r="J15" s="9" t="s">
        <v>31</v>
      </c>
      <c r="K15" s="9">
        <v>2.688</v>
      </c>
      <c r="L15" s="9"/>
      <c r="M15" s="9"/>
      <c r="N15" s="9" t="s">
        <v>124</v>
      </c>
      <c r="O15" s="9" t="s">
        <v>124</v>
      </c>
      <c r="P15" s="9">
        <v>0</v>
      </c>
      <c r="Q15" s="9">
        <v>1</v>
      </c>
      <c r="R15" s="12">
        <v>1.9</v>
      </c>
      <c r="S15" s="13">
        <v>0.57</v>
      </c>
      <c r="T15" s="9"/>
      <c r="U15" s="14">
        <f t="shared" si="1"/>
        <v>3.258</v>
      </c>
      <c r="V15" s="8">
        <v>12</v>
      </c>
      <c r="W15" s="20"/>
    </row>
    <row r="16" spans="1:23">
      <c r="A16" s="8" t="s">
        <v>331</v>
      </c>
      <c r="B16" s="9" t="s">
        <v>332</v>
      </c>
      <c r="C16" s="10" t="s">
        <v>333</v>
      </c>
      <c r="D16" s="10" t="s">
        <v>270</v>
      </c>
      <c r="E16" s="9" t="s">
        <v>265</v>
      </c>
      <c r="F16" s="43" t="s">
        <v>190</v>
      </c>
      <c r="G16" s="9">
        <v>508</v>
      </c>
      <c r="H16" s="9">
        <v>440</v>
      </c>
      <c r="I16" s="9"/>
      <c r="J16" s="9" t="s">
        <v>234</v>
      </c>
      <c r="K16" s="9">
        <v>2.359</v>
      </c>
      <c r="L16" s="9"/>
      <c r="M16" s="9"/>
      <c r="N16" s="9"/>
      <c r="O16" s="9" t="s">
        <v>219</v>
      </c>
      <c r="P16" s="9">
        <v>0.5</v>
      </c>
      <c r="Q16" s="9">
        <v>1</v>
      </c>
      <c r="R16" s="22">
        <v>2.23333333333333</v>
      </c>
      <c r="S16" s="23">
        <v>0.67</v>
      </c>
      <c r="T16" s="10" t="s">
        <v>33</v>
      </c>
      <c r="U16" s="14">
        <f t="shared" si="1"/>
        <v>3.029</v>
      </c>
      <c r="V16" s="8">
        <v>14</v>
      </c>
      <c r="W16" s="24" t="s">
        <v>169</v>
      </c>
    </row>
  </sheetData>
  <sortState ref="A2:W16">
    <sortCondition ref="U8:U17" descending="1"/>
  </sortState>
  <conditionalFormatting sqref="C4">
    <cfRule type="duplicateValues" dxfId="0" priority="7"/>
    <cfRule type="duplicateValues" dxfId="0" priority="6"/>
  </conditionalFormatting>
  <conditionalFormatting sqref="C5">
    <cfRule type="duplicateValues" dxfId="0" priority="5"/>
    <cfRule type="duplicateValues" dxfId="0" priority="4"/>
  </conditionalFormatting>
  <conditionalFormatting sqref="C6">
    <cfRule type="duplicateValues" dxfId="0" priority="3"/>
  </conditionalFormatting>
  <conditionalFormatting sqref="C2:C3">
    <cfRule type="duplicateValues" dxfId="0" priority="9"/>
    <cfRule type="duplicateValues" dxfId="0" priority="8"/>
  </conditionalFormatting>
  <conditionalFormatting sqref="C7:C16">
    <cfRule type="duplicateValues" dxfId="0" priority="19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动医</vt:lpstr>
      <vt:lpstr>动药</vt:lpstr>
      <vt:lpstr>实验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Clever</dc:creator>
  <cp:lastModifiedBy>贾晓庆</cp:lastModifiedBy>
  <dcterms:created xsi:type="dcterms:W3CDTF">2023-05-12T11:15:00Z</dcterms:created>
  <dcterms:modified xsi:type="dcterms:W3CDTF">2026-09-07T01:35:46Z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C71975F4E57F41C68B1E087460CD463B_13</vt:lpwstr>
  </property>
  <property fmtid="{D5CDD505-2E9C-101B-9397-08002B2CF9AE}" pid="4" name="CalculationRule">
    <vt:i4>0</vt:i4>
  </property>
</Properties>
</file>